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22801034-C03A-4C8A-99B5-0BFE0727DE78}" xr6:coauthVersionLast="47" xr6:coauthVersionMax="47" xr10:uidLastSave="{00000000-0000-0000-0000-000000000000}"/>
  <bookViews>
    <workbookView xWindow="-120" yWindow="-120" windowWidth="29040" windowHeight="15720" activeTab="1" xr2:uid="{ECA576E4-DE64-4FF1-8811-D274814D2CCD}"/>
  </bookViews>
  <sheets>
    <sheet name="52 PS" sheetId="2" r:id="rId1"/>
    <sheet name="51 PS" sheetId="1" r:id="rId2"/>
  </sheets>
  <definedNames>
    <definedName name="_xlnm.Print_Area" localSheetId="1">'51 PS'!$A$61:$AA$106</definedName>
    <definedName name="_xlnm.Print_Area" localSheetId="0">'52 PS'!$A$51:$S$93</definedName>
    <definedName name="_xlnm.Print_Titles" localSheetId="1">'51 PS'!$1:$4</definedName>
    <definedName name="_xlnm.Print_Titles" localSheetId="0">'52 PS'!$1:$4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93" i="2" l="1"/>
  <c r="N93" i="2"/>
  <c r="F93" i="2"/>
  <c r="F94" i="2" s="1"/>
  <c r="O94" i="2" s="1"/>
  <c r="N67" i="2"/>
  <c r="N68" i="2" s="1"/>
  <c r="N69" i="2" s="1"/>
  <c r="N70" i="2" s="1"/>
  <c r="N71" i="2" s="1"/>
  <c r="N72" i="2" s="1"/>
  <c r="N73" i="2" s="1"/>
  <c r="N74" i="2" s="1"/>
  <c r="N75" i="2" s="1"/>
  <c r="N76" i="2" s="1"/>
  <c r="N77" i="2" s="1"/>
  <c r="N78" i="2" s="1"/>
  <c r="N79" i="2" s="1"/>
  <c r="N80" i="2" s="1"/>
  <c r="N81" i="2" s="1"/>
  <c r="N82" i="2" s="1"/>
  <c r="N83" i="2" s="1"/>
  <c r="N84" i="2" s="1"/>
  <c r="N85" i="2" s="1"/>
  <c r="N86" i="2" s="1"/>
  <c r="N87" i="2" s="1"/>
  <c r="N88" i="2" s="1"/>
  <c r="N89" i="2" s="1"/>
  <c r="N90" i="2" s="1"/>
  <c r="N91" i="2" s="1"/>
  <c r="N92" i="2" s="1"/>
  <c r="N66" i="2"/>
  <c r="O54" i="2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O83" i="2" s="1"/>
  <c r="O84" i="2" s="1"/>
  <c r="O85" i="2" s="1"/>
  <c r="O86" i="2" s="1"/>
  <c r="O87" i="2" s="1"/>
  <c r="O88" i="2" s="1"/>
  <c r="O89" i="2" s="1"/>
  <c r="O90" i="2" s="1"/>
  <c r="O91" i="2" s="1"/>
  <c r="O92" i="2" s="1"/>
  <c r="S49" i="2"/>
  <c r="H49" i="2"/>
  <c r="Q49" i="2" s="1"/>
  <c r="F49" i="2"/>
  <c r="O49" i="2" s="1"/>
  <c r="Q48" i="2"/>
  <c r="L48" i="2"/>
  <c r="L49" i="2" s="1"/>
  <c r="J48" i="2"/>
  <c r="R48" i="2" s="1"/>
  <c r="H48" i="2"/>
  <c r="S48" i="2" s="1"/>
  <c r="F48" i="2"/>
  <c r="A108" i="2" s="1"/>
  <c r="R37" i="2"/>
  <c r="R38" i="2" s="1"/>
  <c r="R39" i="2" s="1"/>
  <c r="R40" i="2" s="1"/>
  <c r="R41" i="2" s="1"/>
  <c r="R42" i="2" s="1"/>
  <c r="R43" i="2" s="1"/>
  <c r="R44" i="2" s="1"/>
  <c r="R45" i="2" s="1"/>
  <c r="R46" i="2" s="1"/>
  <c r="R47" i="2" s="1"/>
  <c r="R36" i="2"/>
  <c r="N36" i="2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N47" i="2" s="1"/>
  <c r="Q10" i="2"/>
  <c r="Q11" i="2" s="1"/>
  <c r="Q12" i="2" s="1"/>
  <c r="Q13" i="2" s="1"/>
  <c r="Q14" i="2" s="1"/>
  <c r="Q15" i="2" s="1"/>
  <c r="Q16" i="2" s="1"/>
  <c r="Q17" i="2" s="1"/>
  <c r="Q18" i="2" s="1"/>
  <c r="Q19" i="2" s="1"/>
  <c r="Q9" i="2"/>
  <c r="O9" i="2"/>
  <c r="O10" i="2" s="1"/>
  <c r="O11" i="2" s="1"/>
  <c r="O12" i="2" s="1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S8" i="2"/>
  <c r="S9" i="2" s="1"/>
  <c r="S10" i="2" s="1"/>
  <c r="S11" i="2" s="1"/>
  <c r="S12" i="2" s="1"/>
  <c r="S13" i="2" s="1"/>
  <c r="S14" i="2" s="1"/>
  <c r="S15" i="2" s="1"/>
  <c r="S16" i="2" s="1"/>
  <c r="S17" i="2" s="1"/>
  <c r="S18" i="2" s="1"/>
  <c r="S19" i="2" s="1"/>
  <c r="Q8" i="2"/>
  <c r="O8" i="2"/>
  <c r="L115" i="1"/>
  <c r="W114" i="1"/>
  <c r="T114" i="1"/>
  <c r="N114" i="1"/>
  <c r="AA114" i="1" s="1"/>
  <c r="F114" i="1"/>
  <c r="Z113" i="1"/>
  <c r="H113" i="1"/>
  <c r="U113" i="1" s="1"/>
  <c r="J112" i="1"/>
  <c r="V111" i="1"/>
  <c r="N111" i="1"/>
  <c r="L111" i="1"/>
  <c r="Z111" i="1" s="1"/>
  <c r="F111" i="1"/>
  <c r="Y110" i="1"/>
  <c r="T110" i="1"/>
  <c r="N110" i="1"/>
  <c r="L110" i="1"/>
  <c r="V110" i="1" s="1"/>
  <c r="J110" i="1"/>
  <c r="J115" i="1" s="1"/>
  <c r="H110" i="1"/>
  <c r="F110" i="1"/>
  <c r="F115" i="1" s="1"/>
  <c r="Z109" i="1"/>
  <c r="Y109" i="1"/>
  <c r="T109" i="1"/>
  <c r="N109" i="1"/>
  <c r="AA109" i="1" s="1"/>
  <c r="L109" i="1"/>
  <c r="L114" i="1" s="1"/>
  <c r="J109" i="1"/>
  <c r="J114" i="1" s="1"/>
  <c r="Y114" i="1" s="1"/>
  <c r="H109" i="1"/>
  <c r="F109" i="1"/>
  <c r="W109" i="1" s="1"/>
  <c r="AA108" i="1"/>
  <c r="V108" i="1"/>
  <c r="U108" i="1"/>
  <c r="N108" i="1"/>
  <c r="N113" i="1" s="1"/>
  <c r="AA113" i="1" s="1"/>
  <c r="L108" i="1"/>
  <c r="L113" i="1" s="1"/>
  <c r="V113" i="1" s="1"/>
  <c r="J108" i="1"/>
  <c r="H108" i="1"/>
  <c r="F108" i="1"/>
  <c r="F113" i="1" s="1"/>
  <c r="W113" i="1" s="1"/>
  <c r="AA107" i="1"/>
  <c r="W107" i="1"/>
  <c r="N107" i="1"/>
  <c r="N112" i="1" s="1"/>
  <c r="AA112" i="1" s="1"/>
  <c r="L107" i="1"/>
  <c r="J107" i="1"/>
  <c r="Y107" i="1" s="1"/>
  <c r="H107" i="1"/>
  <c r="H112" i="1" s="1"/>
  <c r="U112" i="1" s="1"/>
  <c r="F107" i="1"/>
  <c r="F112" i="1" s="1"/>
  <c r="W112" i="1" s="1"/>
  <c r="AH106" i="1"/>
  <c r="AG106" i="1"/>
  <c r="AF106" i="1"/>
  <c r="AE106" i="1"/>
  <c r="AD106" i="1"/>
  <c r="Z106" i="1"/>
  <c r="T106" i="1"/>
  <c r="N106" i="1"/>
  <c r="X106" i="1" s="1"/>
  <c r="L106" i="1"/>
  <c r="V106" i="1" s="1"/>
  <c r="J106" i="1"/>
  <c r="J111" i="1" s="1"/>
  <c r="H106" i="1"/>
  <c r="F106" i="1"/>
  <c r="X84" i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AA81" i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X80" i="1"/>
  <c r="X81" i="1" s="1"/>
  <c r="X82" i="1" s="1"/>
  <c r="X83" i="1" s="1"/>
  <c r="X78" i="1"/>
  <c r="X79" i="1" s="1"/>
  <c r="AA77" i="1"/>
  <c r="AA78" i="1" s="1"/>
  <c r="AA79" i="1" s="1"/>
  <c r="AA80" i="1" s="1"/>
  <c r="Y77" i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X77" i="1"/>
  <c r="T77" i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Z64" i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W64" i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V64" i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U64" i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59" i="1"/>
  <c r="T59" i="1"/>
  <c r="Z58" i="1"/>
  <c r="R58" i="1"/>
  <c r="X58" i="1" s="1"/>
  <c r="J58" i="1"/>
  <c r="Y58" i="1" s="1"/>
  <c r="Y57" i="1"/>
  <c r="V57" i="1"/>
  <c r="P57" i="1"/>
  <c r="N57" i="1"/>
  <c r="H57" i="1"/>
  <c r="F57" i="1"/>
  <c r="U57" i="1" s="1"/>
  <c r="X56" i="1"/>
  <c r="L56" i="1"/>
  <c r="Z56" i="1" s="1"/>
  <c r="V55" i="1"/>
  <c r="P55" i="1"/>
  <c r="T55" i="1" s="1"/>
  <c r="H55" i="1"/>
  <c r="Z54" i="1"/>
  <c r="T54" i="1"/>
  <c r="R54" i="1"/>
  <c r="R59" i="1" s="1"/>
  <c r="X59" i="1" s="1"/>
  <c r="P54" i="1"/>
  <c r="P59" i="1" s="1"/>
  <c r="N54" i="1"/>
  <c r="V54" i="1" s="1"/>
  <c r="L54" i="1"/>
  <c r="L59" i="1" s="1"/>
  <c r="Z59" i="1" s="1"/>
  <c r="J54" i="1"/>
  <c r="J59" i="1" s="1"/>
  <c r="Y59" i="1" s="1"/>
  <c r="H54" i="1"/>
  <c r="H59" i="1" s="1"/>
  <c r="F54" i="1"/>
  <c r="F59" i="1" s="1"/>
  <c r="Z53" i="1"/>
  <c r="X53" i="1"/>
  <c r="U53" i="1"/>
  <c r="R53" i="1"/>
  <c r="P53" i="1"/>
  <c r="N53" i="1"/>
  <c r="N58" i="1" s="1"/>
  <c r="V58" i="1" s="1"/>
  <c r="L53" i="1"/>
  <c r="L58" i="1" s="1"/>
  <c r="J53" i="1"/>
  <c r="H53" i="1"/>
  <c r="H58" i="1" s="1"/>
  <c r="F53" i="1"/>
  <c r="F58" i="1" s="1"/>
  <c r="U58" i="1" s="1"/>
  <c r="W52" i="1"/>
  <c r="V52" i="1"/>
  <c r="T52" i="1"/>
  <c r="R52" i="1"/>
  <c r="R57" i="1" s="1"/>
  <c r="X57" i="1" s="1"/>
  <c r="P52" i="1"/>
  <c r="N52" i="1"/>
  <c r="L52" i="1"/>
  <c r="J52" i="1"/>
  <c r="J57" i="1" s="1"/>
  <c r="H52" i="1"/>
  <c r="F52" i="1"/>
  <c r="U52" i="1" s="1"/>
  <c r="Z51" i="1"/>
  <c r="X51" i="1"/>
  <c r="R51" i="1"/>
  <c r="R56" i="1" s="1"/>
  <c r="P51" i="1"/>
  <c r="N51" i="1"/>
  <c r="N56" i="1" s="1"/>
  <c r="V56" i="1" s="1"/>
  <c r="L51" i="1"/>
  <c r="J51" i="1"/>
  <c r="J56" i="1" s="1"/>
  <c r="Y56" i="1" s="1"/>
  <c r="H51" i="1"/>
  <c r="H56" i="1" s="1"/>
  <c r="F51" i="1"/>
  <c r="U51" i="1" s="1"/>
  <c r="T50" i="1"/>
  <c r="R50" i="1"/>
  <c r="R55" i="1" s="1"/>
  <c r="X55" i="1" s="1"/>
  <c r="P50" i="1"/>
  <c r="N50" i="1"/>
  <c r="N55" i="1" s="1"/>
  <c r="L50" i="1"/>
  <c r="J50" i="1"/>
  <c r="Y50" i="1" s="1"/>
  <c r="H50" i="1"/>
  <c r="F50" i="1"/>
  <c r="W38" i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37" i="1"/>
  <c r="T37" i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Y24" i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V24" i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Z11" i="1"/>
  <c r="Z12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10" i="1"/>
  <c r="X10" i="1"/>
  <c r="X11" i="1" s="1"/>
  <c r="X12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Z9" i="1"/>
  <c r="X9" i="1"/>
  <c r="U9" i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Z8" i="1"/>
  <c r="U8" i="1"/>
  <c r="N48" i="2" l="1"/>
  <c r="J49" i="2"/>
  <c r="O93" i="2"/>
  <c r="T93" i="2" s="1"/>
  <c r="N94" i="2"/>
  <c r="T94" i="2" s="1"/>
  <c r="O48" i="2"/>
  <c r="P58" i="1"/>
  <c r="T53" i="1"/>
  <c r="W53" i="1"/>
  <c r="F56" i="1"/>
  <c r="U56" i="1" s="1"/>
  <c r="H111" i="1"/>
  <c r="U111" i="1" s="1"/>
  <c r="U106" i="1"/>
  <c r="A140" i="1"/>
  <c r="X50" i="1"/>
  <c r="Z107" i="1"/>
  <c r="V107" i="1"/>
  <c r="L112" i="1"/>
  <c r="AA110" i="1"/>
  <c r="X110" i="1"/>
  <c r="N115" i="1"/>
  <c r="V51" i="1"/>
  <c r="Y108" i="1"/>
  <c r="T108" i="1"/>
  <c r="AA111" i="1"/>
  <c r="X111" i="1"/>
  <c r="L55" i="1"/>
  <c r="Z55" i="1" s="1"/>
  <c r="Z50" i="1"/>
  <c r="T51" i="1"/>
  <c r="P56" i="1"/>
  <c r="W51" i="1"/>
  <c r="X52" i="1"/>
  <c r="J55" i="1"/>
  <c r="Y55" i="1" s="1"/>
  <c r="T57" i="1"/>
  <c r="W57" i="1"/>
  <c r="L57" i="1"/>
  <c r="Z57" i="1" s="1"/>
  <c r="Z52" i="1"/>
  <c r="AB52" i="1"/>
  <c r="V53" i="1"/>
  <c r="X54" i="1"/>
  <c r="H114" i="1"/>
  <c r="U114" i="1" s="1"/>
  <c r="AB114" i="1" s="1"/>
  <c r="U109" i="1"/>
  <c r="AB109" i="1" s="1"/>
  <c r="Y112" i="1"/>
  <c r="T112" i="1"/>
  <c r="J113" i="1"/>
  <c r="Z115" i="1"/>
  <c r="V115" i="1"/>
  <c r="U50" i="1"/>
  <c r="AB50" i="1" s="1"/>
  <c r="K117" i="1" s="1"/>
  <c r="U54" i="1"/>
  <c r="AB54" i="1" s="1"/>
  <c r="N59" i="1"/>
  <c r="V59" i="1" s="1"/>
  <c r="AB59" i="1" s="1"/>
  <c r="Y111" i="1"/>
  <c r="T111" i="1"/>
  <c r="AB111" i="1" s="1"/>
  <c r="Z108" i="1"/>
  <c r="H115" i="1"/>
  <c r="U115" i="1" s="1"/>
  <c r="U110" i="1"/>
  <c r="V50" i="1"/>
  <c r="F55" i="1"/>
  <c r="U55" i="1" s="1"/>
  <c r="AB55" i="1" s="1"/>
  <c r="K122" i="1" s="1"/>
  <c r="Y106" i="1"/>
  <c r="AB106" i="1" s="1"/>
  <c r="V114" i="1"/>
  <c r="Z114" i="1"/>
  <c r="Y115" i="1"/>
  <c r="T115" i="1"/>
  <c r="AA106" i="1"/>
  <c r="T107" i="1"/>
  <c r="W108" i="1"/>
  <c r="V109" i="1"/>
  <c r="Z110" i="1"/>
  <c r="U107" i="1"/>
  <c r="R49" i="2" l="1"/>
  <c r="N49" i="2"/>
  <c r="T49" i="2" s="1"/>
  <c r="Q97" i="2" s="1"/>
  <c r="T48" i="2"/>
  <c r="Q96" i="2" s="1"/>
  <c r="Y113" i="1"/>
  <c r="T113" i="1"/>
  <c r="AB113" i="1" s="1"/>
  <c r="AB107" i="1"/>
  <c r="AB57" i="1"/>
  <c r="W56" i="1"/>
  <c r="T56" i="1"/>
  <c r="AB56" i="1" s="1"/>
  <c r="AB110" i="1"/>
  <c r="K121" i="1" s="1"/>
  <c r="AB51" i="1"/>
  <c r="AB53" i="1"/>
  <c r="K120" i="1" s="1"/>
  <c r="AB108" i="1"/>
  <c r="K119" i="1" s="1"/>
  <c r="AA115" i="1"/>
  <c r="X115" i="1"/>
  <c r="AB115" i="1"/>
  <c r="K126" i="1" s="1"/>
  <c r="V112" i="1"/>
  <c r="AB112" i="1" s="1"/>
  <c r="Z112" i="1"/>
  <c r="W58" i="1"/>
  <c r="T58" i="1"/>
  <c r="AB58" i="1" s="1"/>
  <c r="K125" i="1" s="1"/>
  <c r="K124" i="1" l="1"/>
  <c r="K123" i="1"/>
  <c r="K118" i="1"/>
</calcChain>
</file>

<file path=xl/sharedStrings.xml><?xml version="1.0" encoding="utf-8"?>
<sst xmlns="http://schemas.openxmlformats.org/spreadsheetml/2006/main" count="1626" uniqueCount="125">
  <si>
    <t>ROZKŁAD JAZDY DLA GMINY MIŁKI - WAŻNY OD 1.01.2023 R.</t>
  </si>
  <si>
    <t>WERSJA Z DNIA 30.12.2022 R.</t>
  </si>
  <si>
    <t>LINIA 51</t>
  </si>
  <si>
    <t>DZIEŃ POWSZEDNI SZKOLNY</t>
  </si>
  <si>
    <t>przystanki</t>
  </si>
  <si>
    <t>km</t>
  </si>
  <si>
    <t>czas</t>
  </si>
  <si>
    <t>P01</t>
  </si>
  <si>
    <t>P02</t>
  </si>
  <si>
    <t>nazwa</t>
  </si>
  <si>
    <t>nr</t>
  </si>
  <si>
    <t>uw.</t>
  </si>
  <si>
    <t>droga</t>
  </si>
  <si>
    <t>S</t>
  </si>
  <si>
    <t>S2-4</t>
  </si>
  <si>
    <t>Borki</t>
  </si>
  <si>
    <t>gm.</t>
  </si>
  <si>
    <t>o</t>
  </si>
  <si>
    <t>-</t>
  </si>
  <si>
    <t>Jagodne Małe, Droga Powiatowa Nr 1718N</t>
  </si>
  <si>
    <t>Jagodne Małe II</t>
  </si>
  <si>
    <t>1718N</t>
  </si>
  <si>
    <t>Jagodne Wielkie I</t>
  </si>
  <si>
    <t>Jagodne Wielkie, Jagodne Wielkie 19</t>
  </si>
  <si>
    <t>01</t>
  </si>
  <si>
    <t>Jagodne Wielkie III</t>
  </si>
  <si>
    <t>Jagodne Skrzyż., skrzyż. z dr. nr 1829N</t>
  </si>
  <si>
    <t>1)</t>
  </si>
  <si>
    <t>1829N</t>
  </si>
  <si>
    <t>&lt;</t>
  </si>
  <si>
    <t>Rydzewo, Rydzewo ul. Paprotecka 2</t>
  </si>
  <si>
    <t>02</t>
  </si>
  <si>
    <t>Paprotki, Droga gminna Nr 133004N</t>
  </si>
  <si>
    <t>133004N</t>
  </si>
  <si>
    <t>Paprotki Centrum</t>
  </si>
  <si>
    <t>Paprotki</t>
  </si>
  <si>
    <t>Rydzewo Spacerowa</t>
  </si>
  <si>
    <t>Rydzewo, ul. Mazurska 71</t>
  </si>
  <si>
    <t>03</t>
  </si>
  <si>
    <t>Rydzewo Rumiankowa</t>
  </si>
  <si>
    <t>Rydzewo Kol., ul. Mazurska 7</t>
  </si>
  <si>
    <t>05</t>
  </si>
  <si>
    <t>2)</t>
  </si>
  <si>
    <t>Kleszczewo Osada, Kleszczewo 13</t>
  </si>
  <si>
    <t>3)</t>
  </si>
  <si>
    <t>Kleszczewo, Kleszczewo 2a</t>
  </si>
  <si>
    <t>1831N</t>
  </si>
  <si>
    <t>Ruda, Ruda 13a</t>
  </si>
  <si>
    <t>Staświny, Staświny - Szkoła</t>
  </si>
  <si>
    <t>Staświny</t>
  </si>
  <si>
    <t>DK63</t>
  </si>
  <si>
    <t>04</t>
  </si>
  <si>
    <t>Miłki</t>
  </si>
  <si>
    <t>Miłki Jeziorna</t>
  </si>
  <si>
    <t>Miłki, Dz. gminna Nr 68/9, przy DK Nr 63</t>
  </si>
  <si>
    <t>Miłki Cmentarz</t>
  </si>
  <si>
    <t>Miłki, Miłki - Szkoła</t>
  </si>
  <si>
    <t>1710N</t>
  </si>
  <si>
    <t>1720N</t>
  </si>
  <si>
    <t>Miłki Jeziorna II</t>
  </si>
  <si>
    <t>Wierciejki skrzyż., skrzyż. z dr nr 1839N</t>
  </si>
  <si>
    <t>4)</t>
  </si>
  <si>
    <t>1839N</t>
  </si>
  <si>
    <t>Wierciejki, Wierciejki 4</t>
  </si>
  <si>
    <t>Miłki Przykop</t>
  </si>
  <si>
    <t>Marcinowa Wola, Marcinowa Wola 1B</t>
  </si>
  <si>
    <t>Marcinowa Wola, Marcinowa Wola 2E</t>
  </si>
  <si>
    <t>06</t>
  </si>
  <si>
    <t>Marcinowa Wola Centrum</t>
  </si>
  <si>
    <t>DZIENNA</t>
  </si>
  <si>
    <t>Marcinowa Wola, Marcinowa Wola 20</t>
  </si>
  <si>
    <t>LICZBA</t>
  </si>
  <si>
    <t>Marcinowa Wola, Marcinowa Wola 30</t>
  </si>
  <si>
    <t>p</t>
  </si>
  <si>
    <t>KM</t>
  </si>
  <si>
    <t>liczba wozokilometrów - poniedziałki</t>
  </si>
  <si>
    <t>liczba wozokilometrów - wtorki</t>
  </si>
  <si>
    <t>liczba wozokilometrów - środy</t>
  </si>
  <si>
    <t>liczba wozokilometrów - czwartki</t>
  </si>
  <si>
    <t>liczba wozokilometrów - piątki</t>
  </si>
  <si>
    <t>w tym na terenie gminy Miłki - poniedziałki</t>
  </si>
  <si>
    <t>w tym na terenie gminy Miłki - wtorki</t>
  </si>
  <si>
    <t>w tym na terenie gminy Miłki - środy</t>
  </si>
  <si>
    <t>w tym na terenie gminy Miłki - czwartki</t>
  </si>
  <si>
    <t>w tym na terenie gminy Miłki - piątki</t>
  </si>
  <si>
    <t>S1,5</t>
  </si>
  <si>
    <t>Marcinowa Wola, Marcinowa Wola 3</t>
  </si>
  <si>
    <t>gm</t>
  </si>
  <si>
    <t>Rydzewo ul. Mazurska 108</t>
  </si>
  <si>
    <t>08</t>
  </si>
  <si>
    <t>10</t>
  </si>
  <si>
    <t>łącznie</t>
  </si>
  <si>
    <t>S - kursuje w dni nauki szkolnej</t>
  </si>
  <si>
    <t>S2-4-kursuje w dniu nauki szkolnej, we wtorki, środy i czwartki</t>
  </si>
  <si>
    <t>S1,5-kursuje w dniu nauki szkolnej, w poniedziałki i piątki</t>
  </si>
  <si>
    <t>kolor czerwony - brak słupka</t>
  </si>
  <si>
    <t>kolor zielony - brak w uchwale</t>
  </si>
  <si>
    <t>kolor niebieski - brak słupka, brak w uchwale</t>
  </si>
  <si>
    <t>kolor fioletowy - propozycja przystanku</t>
  </si>
  <si>
    <t>1) - kolizja prawna w uchwale, nie istnieje miejscowość Jagodne Skrzyż., przystanek znajduje się w miejscowości Rydzewo, proponowana nazwa: Rydzewo Kanał Kula</t>
  </si>
  <si>
    <t>2) - kolizja prawna w uchwale, nie istnieje miejscowość Rydzewo Kolonia, przystanek znajduje się w miejscowości Rydzewo, proponowana nazwa: Rydzewo ul. Mazurska 7</t>
  </si>
  <si>
    <t>3) - nieprawidłowa nazwa miejscowości, przystanek znajduje się w miejscowości Kleszczewo-Osada, proponowana nazwa przystanku: Kleszczewo-Osada</t>
  </si>
  <si>
    <t>4) - kolizja prawna w uchwale, nie istnieje miejscowość Wierciejki skrzyż., przystanek znajduje się w miejscowości Miłki, proponowana nazwa przystanku: Miłki Wysoka Kępa</t>
  </si>
  <si>
    <t>LINIA 52</t>
  </si>
  <si>
    <t>P03</t>
  </si>
  <si>
    <t>Czyprki</t>
  </si>
  <si>
    <t>DW656</t>
  </si>
  <si>
    <t>Miechy n/ż</t>
  </si>
  <si>
    <t>Lipowy Dwór</t>
  </si>
  <si>
    <t>Staświny kol. n/ż</t>
  </si>
  <si>
    <t>Miłki Mazurska</t>
  </si>
  <si>
    <t>Miłki Zielona</t>
  </si>
  <si>
    <t>Wyszowate</t>
  </si>
  <si>
    <t>Konopki Wielkie</t>
  </si>
  <si>
    <t>Konopki Wielkie, Konopki Nowe 2</t>
  </si>
  <si>
    <t>1706N</t>
  </si>
  <si>
    <t>Danowo, Danowo 5</t>
  </si>
  <si>
    <t>1708N</t>
  </si>
  <si>
    <t>Bielskie, Bielskie 7</t>
  </si>
  <si>
    <t>Konopki Małe, skrzyż. z dr nr 1708N</t>
  </si>
  <si>
    <t>11</t>
  </si>
  <si>
    <t>liczba wozokilometrów</t>
  </si>
  <si>
    <t>w tym na terenie gminy Miłki</t>
  </si>
  <si>
    <t>1) - kolizja prawna w uchwale, przystanek znajduje się w miejscowości Lipińskie, proponowana nazwa przystanku: Lipińskie Skrzyżowanie</t>
  </si>
  <si>
    <t>2) - kolizja prawna w uchwale, przystanek znajduje się w miejscowości Staświny-Osada, proponowana nazwa przystanku: Staświny-Osada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</si>
</sst>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u/>
      <sz val="16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i/>
      <sz val="16"/>
      <color theme="1"/>
      <name val="Arial Narrow"/>
      <family val="2"/>
      <charset val="238"/>
    </font>
    <font>
      <sz val="16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color rgb="FF00B050"/>
      <name val="Arial Narrow"/>
      <family val="2"/>
      <charset val="238"/>
    </font>
    <font>
      <b/>
      <sz val="10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i/>
      <sz val="10"/>
      <name val="Arial Narrow"/>
      <family val="2"/>
      <charset val="238"/>
    </font>
    <font>
      <i/>
      <sz val="10"/>
      <color rgb="FF7030A0"/>
      <name val="Arial Narrow"/>
      <family val="2"/>
      <charset val="238"/>
    </font>
    <font>
      <sz val="10"/>
      <color rgb="FF00B0F0"/>
      <name val="Arial Narrow"/>
      <family val="2"/>
      <charset val="238"/>
    </font>
    <font>
      <sz val="10"/>
      <color rgb="FFFF0000"/>
      <name val="Arial Narrow"/>
      <family val="2"/>
      <charset val="238"/>
    </font>
    <font>
      <b/>
      <sz val="10"/>
      <color rgb="FF00B0F0"/>
      <name val="Arial Narrow"/>
      <family val="2"/>
      <charset val="238"/>
    </font>
    <font>
      <sz val="10"/>
      <color rgb="FF00B05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10"/>
      <color rgb="FF7030A0"/>
      <name val="Arial Narrow"/>
      <family val="2"/>
      <charset val="238"/>
    </font>
    <font>
      <b/>
      <i/>
      <sz val="8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9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64" fontId="9" fillId="2" borderId="5" xfId="0" applyNumberFormat="1" applyFont="1" applyFill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10" fillId="0" borderId="7" xfId="0" applyNumberFormat="1" applyFont="1" applyBorder="1" applyAlignment="1">
      <alignment horizontal="center" vertical="center"/>
    </xf>
    <xf numFmtId="2" fontId="10" fillId="0" borderId="8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10" fillId="0" borderId="12" xfId="0" applyNumberFormat="1" applyFont="1" applyBorder="1" applyAlignment="1">
      <alignment horizontal="center" vertical="center"/>
    </xf>
    <xf numFmtId="2" fontId="10" fillId="0" borderId="13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49" fontId="12" fillId="0" borderId="15" xfId="0" quotePrefix="1" applyNumberFormat="1" applyFont="1" applyBorder="1" applyAlignment="1">
      <alignment horizontal="center" vertical="center"/>
    </xf>
    <xf numFmtId="49" fontId="12" fillId="0" borderId="16" xfId="0" quotePrefix="1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64" fontId="13" fillId="2" borderId="17" xfId="0" quotePrefix="1" applyNumberFormat="1" applyFont="1" applyFill="1" applyBorder="1" applyAlignment="1">
      <alignment horizontal="center" vertical="center"/>
    </xf>
    <xf numFmtId="165" fontId="14" fillId="2" borderId="17" xfId="0" applyNumberFormat="1" applyFont="1" applyFill="1" applyBorder="1" applyAlignment="1">
      <alignment horizontal="center" vertical="center"/>
    </xf>
    <xf numFmtId="165" fontId="14" fillId="2" borderId="17" xfId="0" quotePrefix="1" applyNumberFormat="1" applyFont="1" applyFill="1" applyBorder="1" applyAlignment="1">
      <alignment horizontal="center" vertical="center"/>
    </xf>
    <xf numFmtId="165" fontId="12" fillId="0" borderId="18" xfId="0" quotePrefix="1" applyNumberFormat="1" applyFont="1" applyBorder="1" applyAlignment="1">
      <alignment horizontal="center" vertical="center"/>
    </xf>
    <xf numFmtId="165" fontId="12" fillId="0" borderId="19" xfId="0" applyNumberFormat="1" applyFont="1" applyBorder="1" applyAlignment="1">
      <alignment horizontal="center" vertical="center"/>
    </xf>
    <xf numFmtId="165" fontId="12" fillId="0" borderId="19" xfId="0" quotePrefix="1" applyNumberFormat="1" applyFont="1" applyBorder="1" applyAlignment="1">
      <alignment horizontal="center" vertical="center"/>
    </xf>
    <xf numFmtId="165" fontId="12" fillId="0" borderId="20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vertical="center"/>
    </xf>
    <xf numFmtId="0" fontId="2" fillId="0" borderId="21" xfId="0" applyFont="1" applyBorder="1" applyAlignment="1">
      <alignment vertical="center"/>
    </xf>
    <xf numFmtId="49" fontId="12" fillId="0" borderId="22" xfId="0" quotePrefix="1" applyNumberFormat="1" applyFont="1" applyBorder="1" applyAlignment="1">
      <alignment horizontal="center" vertical="center"/>
    </xf>
    <xf numFmtId="49" fontId="12" fillId="0" borderId="23" xfId="0" quotePrefix="1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64" fontId="13" fillId="2" borderId="24" xfId="0" applyNumberFormat="1" applyFont="1" applyFill="1" applyBorder="1" applyAlignment="1">
      <alignment horizontal="center" vertical="center"/>
    </xf>
    <xf numFmtId="165" fontId="14" fillId="2" borderId="24" xfId="0" applyNumberFormat="1" applyFont="1" applyFill="1" applyBorder="1" applyAlignment="1">
      <alignment horizontal="center" vertical="center"/>
    </xf>
    <xf numFmtId="164" fontId="13" fillId="2" borderId="24" xfId="0" quotePrefix="1" applyNumberFormat="1" applyFont="1" applyFill="1" applyBorder="1" applyAlignment="1">
      <alignment horizontal="center" vertical="center"/>
    </xf>
    <xf numFmtId="165" fontId="14" fillId="2" borderId="24" xfId="0" quotePrefix="1" applyNumberFormat="1" applyFont="1" applyFill="1" applyBorder="1" applyAlignment="1">
      <alignment horizontal="center" vertical="center"/>
    </xf>
    <xf numFmtId="165" fontId="12" fillId="0" borderId="25" xfId="0" quotePrefix="1" applyNumberFormat="1" applyFont="1" applyBorder="1" applyAlignment="1">
      <alignment horizontal="center" vertical="center"/>
    </xf>
    <xf numFmtId="165" fontId="12" fillId="0" borderId="26" xfId="0" applyNumberFormat="1" applyFont="1" applyBorder="1" applyAlignment="1">
      <alignment horizontal="center" vertical="center"/>
    </xf>
    <xf numFmtId="165" fontId="12" fillId="0" borderId="26" xfId="0" quotePrefix="1" applyNumberFormat="1" applyFont="1" applyBorder="1" applyAlignment="1">
      <alignment horizontal="center" vertical="center"/>
    </xf>
    <xf numFmtId="165" fontId="12" fillId="0" borderId="27" xfId="0" applyNumberFormat="1" applyFont="1" applyBorder="1" applyAlignment="1">
      <alignment horizontal="center" vertical="center"/>
    </xf>
    <xf numFmtId="0" fontId="15" fillId="0" borderId="21" xfId="0" applyFont="1" applyBorder="1" applyAlignment="1">
      <alignment vertical="center"/>
    </xf>
    <xf numFmtId="49" fontId="10" fillId="0" borderId="22" xfId="0" quotePrefix="1" applyNumberFormat="1" applyFont="1" applyBorder="1" applyAlignment="1">
      <alignment horizontal="center" vertical="center"/>
    </xf>
    <xf numFmtId="49" fontId="10" fillId="0" borderId="23" xfId="0" quotePrefix="1" applyNumberFormat="1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4" fontId="3" fillId="2" borderId="24" xfId="0" applyNumberFormat="1" applyFont="1" applyFill="1" applyBorder="1" applyAlignment="1">
      <alignment horizontal="center" vertical="center"/>
    </xf>
    <xf numFmtId="165" fontId="9" fillId="2" borderId="24" xfId="0" applyNumberFormat="1" applyFont="1" applyFill="1" applyBorder="1" applyAlignment="1">
      <alignment horizontal="center" vertical="center"/>
    </xf>
    <xf numFmtId="164" fontId="3" fillId="2" borderId="24" xfId="0" quotePrefix="1" applyNumberFormat="1" applyFont="1" applyFill="1" applyBorder="1" applyAlignment="1">
      <alignment horizontal="center" vertical="center"/>
    </xf>
    <xf numFmtId="165" fontId="9" fillId="2" borderId="24" xfId="0" quotePrefix="1" applyNumberFormat="1" applyFont="1" applyFill="1" applyBorder="1" applyAlignment="1">
      <alignment horizontal="center" vertical="center"/>
    </xf>
    <xf numFmtId="165" fontId="10" fillId="0" borderId="25" xfId="0" quotePrefix="1" applyNumberFormat="1" applyFont="1" applyBorder="1" applyAlignment="1">
      <alignment horizontal="center" vertical="center"/>
    </xf>
    <xf numFmtId="165" fontId="10" fillId="0" borderId="26" xfId="0" applyNumberFormat="1" applyFont="1" applyBorder="1" applyAlignment="1">
      <alignment horizontal="center" vertical="center"/>
    </xf>
    <xf numFmtId="165" fontId="10" fillId="0" borderId="26" xfId="0" quotePrefix="1" applyNumberFormat="1" applyFont="1" applyBorder="1" applyAlignment="1">
      <alignment horizontal="center" vertical="center"/>
    </xf>
    <xf numFmtId="165" fontId="10" fillId="0" borderId="27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49" fontId="17" fillId="0" borderId="22" xfId="0" quotePrefix="1" applyNumberFormat="1" applyFont="1" applyBorder="1" applyAlignment="1">
      <alignment horizontal="center" vertical="center"/>
    </xf>
    <xf numFmtId="49" fontId="17" fillId="0" borderId="23" xfId="0" quotePrefix="1" applyNumberFormat="1" applyFont="1" applyBorder="1" applyAlignment="1">
      <alignment horizontal="center" vertical="center"/>
    </xf>
    <xf numFmtId="165" fontId="10" fillId="0" borderId="27" xfId="0" quotePrefix="1" applyNumberFormat="1" applyFont="1" applyBorder="1" applyAlignment="1">
      <alignment horizontal="center" vertical="center"/>
    </xf>
    <xf numFmtId="0" fontId="10" fillId="0" borderId="21" xfId="0" applyFont="1" applyBorder="1" applyAlignment="1">
      <alignment vertical="center"/>
    </xf>
    <xf numFmtId="49" fontId="15" fillId="0" borderId="22" xfId="0" quotePrefix="1" applyNumberFormat="1" applyFont="1" applyBorder="1" applyAlignment="1">
      <alignment horizontal="center" vertical="center"/>
    </xf>
    <xf numFmtId="49" fontId="15" fillId="0" borderId="23" xfId="0" quotePrefix="1" applyNumberFormat="1" applyFont="1" applyBorder="1" applyAlignment="1">
      <alignment horizontal="center" vertical="center"/>
    </xf>
    <xf numFmtId="0" fontId="18" fillId="0" borderId="21" xfId="0" applyFont="1" applyBorder="1" applyAlignment="1">
      <alignment vertical="center"/>
    </xf>
    <xf numFmtId="165" fontId="12" fillId="0" borderId="25" xfId="0" applyNumberFormat="1" applyFont="1" applyBorder="1" applyAlignment="1">
      <alignment horizontal="center" vertical="center"/>
    </xf>
    <xf numFmtId="165" fontId="10" fillId="0" borderId="25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165" fontId="4" fillId="0" borderId="26" xfId="0" applyNumberFormat="1" applyFont="1" applyBorder="1" applyAlignment="1">
      <alignment horizontal="center" vertical="center"/>
    </xf>
    <xf numFmtId="165" fontId="4" fillId="0" borderId="27" xfId="0" applyNumberFormat="1" applyFont="1" applyBorder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5" fillId="0" borderId="28" xfId="0" applyFont="1" applyBorder="1" applyAlignment="1">
      <alignment vertical="center"/>
    </xf>
    <xf numFmtId="49" fontId="4" fillId="0" borderId="29" xfId="0" applyNumberFormat="1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64" fontId="3" fillId="2" borderId="31" xfId="0" applyNumberFormat="1" applyFont="1" applyFill="1" applyBorder="1" applyAlignment="1">
      <alignment horizontal="center" vertical="center"/>
    </xf>
    <xf numFmtId="0" fontId="10" fillId="0" borderId="28" xfId="0" applyFont="1" applyBorder="1" applyAlignment="1">
      <alignment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0" fontId="19" fillId="0" borderId="21" xfId="0" applyFont="1" applyBorder="1" applyAlignment="1">
      <alignment vertical="center"/>
    </xf>
    <xf numFmtId="165" fontId="9" fillId="2" borderId="31" xfId="0" applyNumberFormat="1" applyFont="1" applyFill="1" applyBorder="1" applyAlignment="1">
      <alignment horizontal="center" vertical="center"/>
    </xf>
    <xf numFmtId="165" fontId="4" fillId="0" borderId="33" xfId="0" applyNumberFormat="1" applyFont="1" applyBorder="1" applyAlignment="1">
      <alignment horizontal="center" vertical="center"/>
    </xf>
    <xf numFmtId="165" fontId="4" fillId="0" borderId="34" xfId="0" applyNumberFormat="1" applyFont="1" applyBorder="1" applyAlignment="1">
      <alignment horizontal="center" vertical="center"/>
    </xf>
    <xf numFmtId="2" fontId="2" fillId="0" borderId="35" xfId="0" applyNumberFormat="1" applyFont="1" applyBorder="1" applyAlignment="1">
      <alignment horizontal="center" vertical="center"/>
    </xf>
    <xf numFmtId="0" fontId="12" fillId="0" borderId="36" xfId="0" applyFont="1" applyBorder="1" applyAlignment="1">
      <alignment vertical="center"/>
    </xf>
    <xf numFmtId="49" fontId="12" fillId="0" borderId="37" xfId="0" quotePrefix="1" applyNumberFormat="1" applyFont="1" applyBorder="1" applyAlignment="1">
      <alignment horizontal="center" vertical="center"/>
    </xf>
    <xf numFmtId="49" fontId="12" fillId="0" borderId="38" xfId="0" quotePrefix="1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164" fontId="13" fillId="2" borderId="31" xfId="0" applyNumberFormat="1" applyFont="1" applyFill="1" applyBorder="1" applyAlignment="1">
      <alignment horizontal="center" vertical="center"/>
    </xf>
    <xf numFmtId="165" fontId="14" fillId="2" borderId="31" xfId="0" applyNumberFormat="1" applyFont="1" applyFill="1" applyBorder="1" applyAlignment="1">
      <alignment horizontal="center" vertical="center"/>
    </xf>
    <xf numFmtId="165" fontId="12" fillId="0" borderId="40" xfId="0" applyNumberFormat="1" applyFont="1" applyBorder="1" applyAlignment="1">
      <alignment horizontal="center" vertical="center"/>
    </xf>
    <xf numFmtId="165" fontId="2" fillId="0" borderId="40" xfId="0" applyNumberFormat="1" applyFont="1" applyBorder="1" applyAlignment="1">
      <alignment horizontal="center" vertical="center"/>
    </xf>
    <xf numFmtId="165" fontId="2" fillId="0" borderId="41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horizontal="center" vertical="center"/>
    </xf>
    <xf numFmtId="164" fontId="3" fillId="2" borderId="18" xfId="0" applyNumberFormat="1" applyFont="1" applyFill="1" applyBorder="1" applyAlignment="1">
      <alignment horizontal="center" vertical="center"/>
    </xf>
    <xf numFmtId="164" fontId="3" fillId="2" borderId="19" xfId="0" applyNumberFormat="1" applyFont="1" applyFill="1" applyBorder="1" applyAlignment="1">
      <alignment horizontal="center" vertical="center"/>
    </xf>
    <xf numFmtId="164" fontId="3" fillId="2" borderId="20" xfId="0" applyNumberFormat="1" applyFont="1" applyFill="1" applyBorder="1" applyAlignment="1">
      <alignment horizontal="center" vertical="center"/>
    </xf>
    <xf numFmtId="164" fontId="13" fillId="2" borderId="16" xfId="0" applyNumberFormat="1" applyFont="1" applyFill="1" applyBorder="1" applyAlignment="1">
      <alignment horizontal="right" vertical="center"/>
    </xf>
    <xf numFmtId="0" fontId="3" fillId="2" borderId="21" xfId="0" applyFont="1" applyFill="1" applyBorder="1" applyAlignment="1">
      <alignment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164" fontId="3" fillId="2" borderId="25" xfId="0" applyNumberFormat="1" applyFont="1" applyFill="1" applyBorder="1" applyAlignment="1">
      <alignment horizontal="center" vertical="center"/>
    </xf>
    <xf numFmtId="164" fontId="3" fillId="2" borderId="26" xfId="0" applyNumberFormat="1" applyFont="1" applyFill="1" applyBorder="1" applyAlignment="1">
      <alignment horizontal="center" vertical="center"/>
    </xf>
    <xf numFmtId="164" fontId="3" fillId="2" borderId="27" xfId="0" applyNumberFormat="1" applyFont="1" applyFill="1" applyBorder="1" applyAlignment="1">
      <alignment horizontal="center" vertical="center"/>
    </xf>
    <xf numFmtId="164" fontId="13" fillId="2" borderId="23" xfId="0" applyNumberFormat="1" applyFont="1" applyFill="1" applyBorder="1" applyAlignment="1">
      <alignment horizontal="right" vertical="center"/>
    </xf>
    <xf numFmtId="0" fontId="3" fillId="2" borderId="36" xfId="0" applyFont="1" applyFill="1" applyBorder="1" applyAlignment="1">
      <alignment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164" fontId="13" fillId="2" borderId="39" xfId="0" applyNumberFormat="1" applyFont="1" applyFill="1" applyBorder="1" applyAlignment="1">
      <alignment horizontal="center" vertical="center"/>
    </xf>
    <xf numFmtId="164" fontId="3" fillId="2" borderId="42" xfId="0" applyNumberFormat="1" applyFont="1" applyFill="1" applyBorder="1" applyAlignment="1">
      <alignment horizontal="center" vertical="center"/>
    </xf>
    <xf numFmtId="164" fontId="3" fillId="2" borderId="40" xfId="0" applyNumberFormat="1" applyFont="1" applyFill="1" applyBorder="1" applyAlignment="1">
      <alignment horizontal="center" vertical="center"/>
    </xf>
    <xf numFmtId="164" fontId="3" fillId="2" borderId="41" xfId="0" applyNumberFormat="1" applyFont="1" applyFill="1" applyBorder="1" applyAlignment="1">
      <alignment horizontal="center" vertical="center"/>
    </xf>
    <xf numFmtId="164" fontId="13" fillId="2" borderId="38" xfId="0" applyNumberFormat="1" applyFont="1" applyFill="1" applyBorder="1" applyAlignment="1">
      <alignment horizontal="right" vertical="center"/>
    </xf>
    <xf numFmtId="164" fontId="3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3" fillId="2" borderId="43" xfId="0" applyNumberFormat="1" applyFont="1" applyFill="1" applyBorder="1" applyAlignment="1">
      <alignment horizontal="center" vertical="center"/>
    </xf>
    <xf numFmtId="164" fontId="9" fillId="2" borderId="4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2" fontId="4" fillId="0" borderId="32" xfId="0" applyNumberFormat="1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165" fontId="13" fillId="2" borderId="17" xfId="0" applyNumberFormat="1" applyFont="1" applyFill="1" applyBorder="1" applyAlignment="1">
      <alignment horizontal="center" vertical="center"/>
    </xf>
    <xf numFmtId="165" fontId="13" fillId="2" borderId="17" xfId="0" quotePrefix="1" applyNumberFormat="1" applyFont="1" applyFill="1" applyBorder="1" applyAlignment="1">
      <alignment horizontal="center" vertical="center"/>
    </xf>
    <xf numFmtId="164" fontId="13" fillId="2" borderId="14" xfId="0" quotePrefix="1" applyNumberFormat="1" applyFont="1" applyFill="1" applyBorder="1" applyAlignment="1">
      <alignment horizontal="center" vertical="center"/>
    </xf>
    <xf numFmtId="165" fontId="2" fillId="0" borderId="18" xfId="0" applyNumberFormat="1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165" fontId="12" fillId="0" borderId="20" xfId="0" quotePrefix="1" applyNumberFormat="1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164" fontId="9" fillId="2" borderId="24" xfId="0" applyNumberFormat="1" applyFont="1" applyFill="1" applyBorder="1" applyAlignment="1">
      <alignment horizontal="center" vertical="center"/>
    </xf>
    <xf numFmtId="164" fontId="9" fillId="2" borderId="31" xfId="0" applyNumberFormat="1" applyFont="1" applyFill="1" applyBorder="1" applyAlignment="1">
      <alignment horizontal="center" vertical="center"/>
    </xf>
    <xf numFmtId="164" fontId="9" fillId="2" borderId="31" xfId="0" quotePrefix="1" applyNumberFormat="1" applyFont="1" applyFill="1" applyBorder="1" applyAlignment="1">
      <alignment horizontal="center" vertical="center"/>
    </xf>
    <xf numFmtId="165" fontId="9" fillId="2" borderId="31" xfId="0" quotePrefix="1" applyNumberFormat="1" applyFont="1" applyFill="1" applyBorder="1" applyAlignment="1">
      <alignment horizontal="center" vertical="center"/>
    </xf>
    <xf numFmtId="164" fontId="9" fillId="2" borderId="28" xfId="0" applyNumberFormat="1" applyFont="1" applyFill="1" applyBorder="1" applyAlignment="1">
      <alignment horizontal="center" vertical="center"/>
    </xf>
    <xf numFmtId="165" fontId="4" fillId="0" borderId="44" xfId="0" applyNumberFormat="1" applyFont="1" applyBorder="1" applyAlignment="1">
      <alignment horizontal="center" vertical="center"/>
    </xf>
    <xf numFmtId="49" fontId="10" fillId="0" borderId="29" xfId="0" quotePrefix="1" applyNumberFormat="1" applyFont="1" applyBorder="1" applyAlignment="1">
      <alignment horizontal="center" vertical="center"/>
    </xf>
    <xf numFmtId="49" fontId="10" fillId="0" borderId="30" xfId="0" quotePrefix="1" applyNumberFormat="1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9" fillId="0" borderId="28" xfId="0" applyFont="1" applyBorder="1" applyAlignment="1">
      <alignment vertical="center"/>
    </xf>
    <xf numFmtId="0" fontId="16" fillId="0" borderId="28" xfId="0" applyFont="1" applyBorder="1" applyAlignment="1">
      <alignment vertical="center"/>
    </xf>
    <xf numFmtId="0" fontId="12" fillId="0" borderId="28" xfId="0" applyFont="1" applyBorder="1" applyAlignment="1">
      <alignment horizontal="center" vertical="center"/>
    </xf>
    <xf numFmtId="164" fontId="14" fillId="2" borderId="24" xfId="0" applyNumberFormat="1" applyFont="1" applyFill="1" applyBorder="1" applyAlignment="1">
      <alignment horizontal="center" vertical="center"/>
    </xf>
    <xf numFmtId="164" fontId="14" fillId="2" borderId="31" xfId="0" applyNumberFormat="1" applyFont="1" applyFill="1" applyBorder="1" applyAlignment="1">
      <alignment horizontal="center" vertical="center"/>
    </xf>
    <xf numFmtId="164" fontId="14" fillId="2" borderId="31" xfId="0" quotePrefix="1" applyNumberFormat="1" applyFont="1" applyFill="1" applyBorder="1" applyAlignment="1">
      <alignment horizontal="center" vertical="center"/>
    </xf>
    <xf numFmtId="164" fontId="14" fillId="2" borderId="28" xfId="0" applyNumberFormat="1" applyFont="1" applyFill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33" xfId="0" applyNumberFormat="1" applyFont="1" applyBorder="1" applyAlignment="1">
      <alignment horizontal="center" vertical="center"/>
    </xf>
    <xf numFmtId="2" fontId="2" fillId="0" borderId="32" xfId="0" applyNumberFormat="1" applyFont="1" applyBorder="1" applyAlignment="1">
      <alignment vertical="center"/>
    </xf>
    <xf numFmtId="0" fontId="12" fillId="0" borderId="28" xfId="0" applyFont="1" applyBorder="1" applyAlignment="1">
      <alignment vertical="center"/>
    </xf>
    <xf numFmtId="49" fontId="12" fillId="0" borderId="29" xfId="0" quotePrefix="1" applyNumberFormat="1" applyFont="1" applyBorder="1" applyAlignment="1">
      <alignment horizontal="center" vertical="center"/>
    </xf>
    <xf numFmtId="49" fontId="12" fillId="0" borderId="30" xfId="0" quotePrefix="1" applyNumberFormat="1" applyFont="1" applyBorder="1" applyAlignment="1">
      <alignment horizontal="center" vertical="center"/>
    </xf>
    <xf numFmtId="164" fontId="9" fillId="2" borderId="28" xfId="0" quotePrefix="1" applyNumberFormat="1" applyFont="1" applyFill="1" applyBorder="1" applyAlignment="1">
      <alignment horizontal="center" vertical="center"/>
    </xf>
    <xf numFmtId="165" fontId="4" fillId="0" borderId="33" xfId="0" quotePrefix="1" applyNumberFormat="1" applyFont="1" applyBorder="1" applyAlignment="1">
      <alignment horizontal="center" vertical="center"/>
    </xf>
    <xf numFmtId="0" fontId="17" fillId="0" borderId="28" xfId="0" applyFont="1" applyBorder="1" applyAlignment="1">
      <alignment vertical="center"/>
    </xf>
    <xf numFmtId="165" fontId="3" fillId="2" borderId="31" xfId="0" applyNumberFormat="1" applyFont="1" applyFill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20" fillId="0" borderId="21" xfId="0" applyFont="1" applyBorder="1" applyAlignment="1">
      <alignment vertical="center"/>
    </xf>
    <xf numFmtId="164" fontId="14" fillId="2" borderId="28" xfId="0" quotePrefix="1" applyNumberFormat="1" applyFont="1" applyFill="1" applyBorder="1" applyAlignment="1">
      <alignment horizontal="center" vertical="center"/>
    </xf>
    <xf numFmtId="165" fontId="2" fillId="0" borderId="33" xfId="0" quotePrefix="1" applyNumberFormat="1" applyFont="1" applyBorder="1" applyAlignment="1">
      <alignment horizontal="center" vertical="center"/>
    </xf>
    <xf numFmtId="2" fontId="12" fillId="0" borderId="45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36" xfId="0" applyFont="1" applyBorder="1" applyAlignment="1">
      <alignment vertical="center"/>
    </xf>
    <xf numFmtId="164" fontId="13" fillId="2" borderId="31" xfId="0" quotePrefix="1" applyNumberFormat="1" applyFont="1" applyFill="1" applyBorder="1" applyAlignment="1">
      <alignment horizontal="center" vertical="center"/>
    </xf>
    <xf numFmtId="165" fontId="13" fillId="2" borderId="31" xfId="0" quotePrefix="1" applyNumberFormat="1" applyFont="1" applyFill="1" applyBorder="1" applyAlignment="1">
      <alignment horizontal="center" vertical="center"/>
    </xf>
    <xf numFmtId="165" fontId="13" fillId="2" borderId="31" xfId="0" applyNumberFormat="1" applyFont="1" applyFill="1" applyBorder="1" applyAlignment="1">
      <alignment horizontal="center" vertical="center"/>
    </xf>
    <xf numFmtId="164" fontId="13" fillId="2" borderId="28" xfId="0" quotePrefix="1" applyNumberFormat="1" applyFont="1" applyFill="1" applyBorder="1" applyAlignment="1">
      <alignment horizontal="center" vertical="center"/>
    </xf>
    <xf numFmtId="2" fontId="2" fillId="0" borderId="45" xfId="0" applyNumberFormat="1" applyFont="1" applyBorder="1" applyAlignment="1">
      <alignment horizontal="center" vertical="center"/>
    </xf>
    <xf numFmtId="164" fontId="13" fillId="2" borderId="14" xfId="0" applyNumberFormat="1" applyFont="1" applyFill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horizontal="right" vertical="center"/>
    </xf>
    <xf numFmtId="164" fontId="13" fillId="2" borderId="21" xfId="0" applyNumberFormat="1" applyFont="1" applyFill="1" applyBorder="1" applyAlignment="1">
      <alignment horizontal="center" vertical="center"/>
    </xf>
    <xf numFmtId="164" fontId="13" fillId="2" borderId="24" xfId="0" applyNumberFormat="1" applyFont="1" applyFill="1" applyBorder="1" applyAlignment="1">
      <alignment horizontal="right" vertical="center"/>
    </xf>
    <xf numFmtId="164" fontId="13" fillId="2" borderId="36" xfId="0" applyNumberFormat="1" applyFont="1" applyFill="1" applyBorder="1" applyAlignment="1">
      <alignment horizontal="center" vertical="center"/>
    </xf>
    <xf numFmtId="164" fontId="13" fillId="2" borderId="39" xfId="0" applyNumberFormat="1" applyFont="1" applyFill="1" applyBorder="1" applyAlignment="1">
      <alignment horizontal="right" vertical="center"/>
    </xf>
    <xf numFmtId="164" fontId="9" fillId="2" borderId="4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Continuous" vertical="center"/>
    </xf>
    <xf numFmtId="164" fontId="14" fillId="2" borderId="14" xfId="0" applyNumberFormat="1" applyFont="1" applyFill="1" applyBorder="1" applyAlignment="1">
      <alignment horizontal="right" vertical="center"/>
    </xf>
    <xf numFmtId="164" fontId="13" fillId="2" borderId="15" xfId="0" applyNumberFormat="1" applyFont="1" applyFill="1" applyBorder="1" applyAlignment="1">
      <alignment horizontal="right" vertical="center"/>
    </xf>
    <xf numFmtId="2" fontId="13" fillId="2" borderId="15" xfId="0" applyNumberFormat="1" applyFont="1" applyFill="1" applyBorder="1" applyAlignment="1">
      <alignment horizontal="right" vertical="center"/>
    </xf>
    <xf numFmtId="2" fontId="13" fillId="2" borderId="16" xfId="0" applyNumberFormat="1" applyFont="1" applyFill="1" applyBorder="1" applyAlignment="1">
      <alignment horizontal="right" vertical="center"/>
    </xf>
    <xf numFmtId="164" fontId="13" fillId="2" borderId="14" xfId="0" applyNumberFormat="1" applyFont="1" applyFill="1" applyBorder="1" applyAlignment="1">
      <alignment horizontal="centerContinuous" vertical="center"/>
    </xf>
    <xf numFmtId="164" fontId="13" fillId="2" borderId="15" xfId="0" applyNumberFormat="1" applyFont="1" applyFill="1" applyBorder="1" applyAlignment="1">
      <alignment horizontal="centerContinuous" vertical="center"/>
    </xf>
    <xf numFmtId="164" fontId="13" fillId="2" borderId="16" xfId="0" applyNumberFormat="1" applyFont="1" applyFill="1" applyBorder="1" applyAlignment="1">
      <alignment horizontal="centerContinuous" vertical="center"/>
    </xf>
    <xf numFmtId="0" fontId="4" fillId="0" borderId="32" xfId="0" applyFont="1" applyBorder="1" applyAlignment="1">
      <alignment horizontal="center" vertical="center"/>
    </xf>
    <xf numFmtId="164" fontId="14" fillId="2" borderId="21" xfId="0" applyNumberFormat="1" applyFont="1" applyFill="1" applyBorder="1" applyAlignment="1">
      <alignment horizontal="right" vertical="center"/>
    </xf>
    <xf numFmtId="164" fontId="13" fillId="2" borderId="22" xfId="0" applyNumberFormat="1" applyFont="1" applyFill="1" applyBorder="1" applyAlignment="1">
      <alignment horizontal="right" vertical="center"/>
    </xf>
    <xf numFmtId="2" fontId="13" fillId="2" borderId="22" xfId="0" applyNumberFormat="1" applyFont="1" applyFill="1" applyBorder="1" applyAlignment="1">
      <alignment horizontal="right" vertical="center"/>
    </xf>
    <xf numFmtId="2" fontId="13" fillId="2" borderId="23" xfId="0" applyNumberFormat="1" applyFont="1" applyFill="1" applyBorder="1" applyAlignment="1">
      <alignment horizontal="right" vertical="center"/>
    </xf>
    <xf numFmtId="164" fontId="13" fillId="2" borderId="21" xfId="0" applyNumberFormat="1" applyFont="1" applyFill="1" applyBorder="1" applyAlignment="1">
      <alignment horizontal="centerContinuous" vertical="center"/>
    </xf>
    <xf numFmtId="164" fontId="13" fillId="2" borderId="22" xfId="0" applyNumberFormat="1" applyFont="1" applyFill="1" applyBorder="1" applyAlignment="1">
      <alignment horizontal="centerContinuous" vertical="center"/>
    </xf>
    <xf numFmtId="164" fontId="13" fillId="2" borderId="23" xfId="0" applyNumberFormat="1" applyFont="1" applyFill="1" applyBorder="1" applyAlignment="1">
      <alignment horizontal="centerContinuous" vertical="center"/>
    </xf>
    <xf numFmtId="164" fontId="14" fillId="2" borderId="36" xfId="0" applyNumberFormat="1" applyFont="1" applyFill="1" applyBorder="1" applyAlignment="1">
      <alignment horizontal="right" vertical="center"/>
    </xf>
    <xf numFmtId="164" fontId="13" fillId="2" borderId="37" xfId="0" applyNumberFormat="1" applyFont="1" applyFill="1" applyBorder="1" applyAlignment="1">
      <alignment horizontal="right" vertical="center"/>
    </xf>
    <xf numFmtId="2" fontId="13" fillId="2" borderId="37" xfId="0" applyNumberFormat="1" applyFont="1" applyFill="1" applyBorder="1" applyAlignment="1">
      <alignment horizontal="right" vertical="center"/>
    </xf>
    <xf numFmtId="2" fontId="13" fillId="2" borderId="38" xfId="0" applyNumberFormat="1" applyFont="1" applyFill="1" applyBorder="1" applyAlignment="1">
      <alignment horizontal="right" vertical="center"/>
    </xf>
    <xf numFmtId="164" fontId="13" fillId="2" borderId="36" xfId="0" applyNumberFormat="1" applyFont="1" applyFill="1" applyBorder="1" applyAlignment="1">
      <alignment horizontal="centerContinuous" vertical="center"/>
    </xf>
    <xf numFmtId="164" fontId="13" fillId="2" borderId="37" xfId="0" applyNumberFormat="1" applyFont="1" applyFill="1" applyBorder="1" applyAlignment="1">
      <alignment horizontal="centerContinuous" vertical="center"/>
    </xf>
    <xf numFmtId="164" fontId="13" fillId="2" borderId="38" xfId="0" applyNumberFormat="1" applyFont="1" applyFill="1" applyBorder="1" applyAlignment="1">
      <alignment horizontal="centerContinuous" vertical="center"/>
    </xf>
    <xf numFmtId="2" fontId="10" fillId="0" borderId="12" xfId="0" applyNumberFormat="1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164" fontId="3" fillId="3" borderId="0" xfId="0" applyNumberFormat="1" applyFont="1" applyFill="1" applyAlignment="1">
      <alignment vertical="center"/>
    </xf>
    <xf numFmtId="2" fontId="4" fillId="3" borderId="0" xfId="0" applyNumberFormat="1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2" fontId="4" fillId="0" borderId="46" xfId="0" applyNumberFormat="1" applyFont="1" applyBorder="1" applyAlignment="1">
      <alignment horizontal="center" vertical="center"/>
    </xf>
    <xf numFmtId="2" fontId="4" fillId="0" borderId="47" xfId="0" applyNumberFormat="1" applyFont="1" applyBorder="1" applyAlignment="1">
      <alignment horizontal="center" vertical="center"/>
    </xf>
    <xf numFmtId="165" fontId="12" fillId="0" borderId="27" xfId="0" quotePrefix="1" applyNumberFormat="1" applyFont="1" applyBorder="1" applyAlignment="1">
      <alignment horizontal="center" vertical="center"/>
    </xf>
    <xf numFmtId="2" fontId="12" fillId="0" borderId="0" xfId="0" applyNumberFormat="1" applyFont="1" applyAlignment="1">
      <alignment vertical="center"/>
    </xf>
    <xf numFmtId="164" fontId="3" fillId="2" borderId="31" xfId="0" quotePrefix="1" applyNumberFormat="1" applyFont="1" applyFill="1" applyBorder="1" applyAlignment="1">
      <alignment horizontal="center" vertical="center"/>
    </xf>
    <xf numFmtId="165" fontId="10" fillId="0" borderId="33" xfId="0" applyNumberFormat="1" applyFont="1" applyBorder="1" applyAlignment="1">
      <alignment horizontal="center" vertical="center"/>
    </xf>
    <xf numFmtId="49" fontId="10" fillId="0" borderId="22" xfId="0" applyNumberFormat="1" applyFont="1" applyBorder="1" applyAlignment="1">
      <alignment horizontal="center" vertical="center"/>
    </xf>
    <xf numFmtId="49" fontId="10" fillId="0" borderId="23" xfId="0" applyNumberFormat="1" applyFont="1" applyBorder="1" applyAlignment="1">
      <alignment horizontal="center" vertical="center"/>
    </xf>
    <xf numFmtId="49" fontId="10" fillId="0" borderId="29" xfId="0" applyNumberFormat="1" applyFont="1" applyBorder="1" applyAlignment="1">
      <alignment horizontal="center" vertical="center"/>
    </xf>
    <xf numFmtId="49" fontId="10" fillId="0" borderId="30" xfId="0" applyNumberFormat="1" applyFont="1" applyBorder="1" applyAlignment="1">
      <alignment horizontal="center" vertical="center"/>
    </xf>
    <xf numFmtId="165" fontId="3" fillId="2" borderId="24" xfId="0" applyNumberFormat="1" applyFont="1" applyFill="1" applyBorder="1" applyAlignment="1">
      <alignment horizontal="center" vertical="center"/>
    </xf>
    <xf numFmtId="165" fontId="10" fillId="0" borderId="34" xfId="0" applyNumberFormat="1" applyFont="1" applyBorder="1" applyAlignment="1">
      <alignment horizontal="center" vertical="center"/>
    </xf>
    <xf numFmtId="49" fontId="21" fillId="0" borderId="22" xfId="0" quotePrefix="1" applyNumberFormat="1" applyFont="1" applyBorder="1" applyAlignment="1">
      <alignment horizontal="center" vertical="center"/>
    </xf>
    <xf numFmtId="49" fontId="21" fillId="0" borderId="23" xfId="0" quotePrefix="1" applyNumberFormat="1" applyFont="1" applyBorder="1" applyAlignment="1">
      <alignment horizontal="center" vertical="center"/>
    </xf>
    <xf numFmtId="165" fontId="12" fillId="0" borderId="33" xfId="0" applyNumberFormat="1" applyFont="1" applyBorder="1" applyAlignment="1">
      <alignment horizontal="center" vertical="center"/>
    </xf>
    <xf numFmtId="165" fontId="12" fillId="0" borderId="34" xfId="0" applyNumberFormat="1" applyFont="1" applyBorder="1" applyAlignment="1">
      <alignment horizontal="center" vertical="center"/>
    </xf>
    <xf numFmtId="0" fontId="12" fillId="0" borderId="21" xfId="0" applyFont="1" applyBorder="1" applyAlignment="1">
      <alignment vertical="center"/>
    </xf>
    <xf numFmtId="164" fontId="9" fillId="2" borderId="24" xfId="0" quotePrefix="1" applyNumberFormat="1" applyFont="1" applyFill="1" applyBorder="1" applyAlignment="1">
      <alignment horizontal="center" vertical="center"/>
    </xf>
    <xf numFmtId="0" fontId="10" fillId="0" borderId="32" xfId="0" applyFont="1" applyBorder="1" applyAlignment="1">
      <alignment vertical="center"/>
    </xf>
    <xf numFmtId="0" fontId="10" fillId="0" borderId="0" xfId="0" applyFont="1" applyAlignment="1">
      <alignment vertical="center"/>
    </xf>
    <xf numFmtId="164" fontId="14" fillId="2" borderId="24" xfId="0" quotePrefix="1" applyNumberFormat="1" applyFont="1" applyFill="1" applyBorder="1" applyAlignment="1">
      <alignment horizontal="center" vertical="center"/>
    </xf>
    <xf numFmtId="165" fontId="14" fillId="2" borderId="31" xfId="0" quotePrefix="1" applyNumberFormat="1" applyFont="1" applyFill="1" applyBorder="1" applyAlignment="1">
      <alignment horizontal="center" vertical="center"/>
    </xf>
    <xf numFmtId="165" fontId="12" fillId="0" borderId="33" xfId="0" quotePrefix="1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13" fillId="2" borderId="43" xfId="0" applyNumberFormat="1" applyFont="1" applyFill="1" applyBorder="1" applyAlignment="1">
      <alignment horizontal="center" vertical="center"/>
    </xf>
    <xf numFmtId="164" fontId="9" fillId="2" borderId="7" xfId="0" applyNumberFormat="1" applyFont="1" applyFill="1" applyBorder="1" applyAlignment="1">
      <alignment horizontal="center" vertical="center"/>
    </xf>
    <xf numFmtId="164" fontId="9" fillId="2" borderId="8" xfId="0" applyNumberFormat="1" applyFont="1" applyFill="1" applyBorder="1" applyAlignment="1">
      <alignment horizontal="center" vertical="center"/>
    </xf>
    <xf numFmtId="164" fontId="13" fillId="2" borderId="43" xfId="0" applyNumberFormat="1" applyFont="1" applyFill="1" applyBorder="1" applyAlignment="1">
      <alignment horizontal="right" vertical="center"/>
    </xf>
    <xf numFmtId="164" fontId="9" fillId="2" borderId="46" xfId="0" applyNumberFormat="1" applyFont="1" applyFill="1" applyBorder="1" applyAlignment="1">
      <alignment horizontal="center" vertical="center"/>
    </xf>
    <xf numFmtId="164" fontId="22" fillId="0" borderId="0" xfId="0" applyNumberFormat="1" applyFont="1" applyAlignment="1">
      <alignment horizontal="center" vertical="center"/>
    </xf>
    <xf numFmtId="2" fontId="10" fillId="0" borderId="46" xfId="0" applyNumberFormat="1" applyFont="1" applyBorder="1" applyAlignment="1">
      <alignment horizontal="center" vertical="center"/>
    </xf>
    <xf numFmtId="2" fontId="10" fillId="0" borderId="47" xfId="0" applyNumberFormat="1" applyFont="1" applyBorder="1" applyAlignment="1">
      <alignment horizontal="center" vertical="center"/>
    </xf>
    <xf numFmtId="0" fontId="12" fillId="0" borderId="15" xfId="0" quotePrefix="1" applyFont="1" applyBorder="1" applyAlignment="1">
      <alignment horizontal="center" vertical="center"/>
    </xf>
    <xf numFmtId="0" fontId="12" fillId="0" borderId="16" xfId="0" quotePrefix="1" applyFont="1" applyBorder="1" applyAlignment="1">
      <alignment horizontal="center" vertical="center"/>
    </xf>
    <xf numFmtId="165" fontId="12" fillId="0" borderId="18" xfId="0" applyNumberFormat="1" applyFont="1" applyBorder="1" applyAlignment="1">
      <alignment horizontal="center" vertical="center"/>
    </xf>
    <xf numFmtId="0" fontId="10" fillId="0" borderId="22" xfId="0" quotePrefix="1" applyFont="1" applyBorder="1" applyAlignment="1">
      <alignment horizontal="center" vertical="center"/>
    </xf>
    <xf numFmtId="0" fontId="10" fillId="0" borderId="23" xfId="0" quotePrefix="1" applyFont="1" applyBorder="1" applyAlignment="1">
      <alignment horizontal="center" vertical="center"/>
    </xf>
    <xf numFmtId="165" fontId="10" fillId="0" borderId="33" xfId="0" quotePrefix="1" applyNumberFormat="1" applyFont="1" applyBorder="1" applyAlignment="1">
      <alignment horizontal="center" vertical="center"/>
    </xf>
    <xf numFmtId="2" fontId="12" fillId="0" borderId="35" xfId="0" applyNumberFormat="1" applyFont="1" applyBorder="1" applyAlignment="1">
      <alignment horizontal="center" vertical="center"/>
    </xf>
    <xf numFmtId="165" fontId="12" fillId="0" borderId="34" xfId="0" quotePrefix="1" applyNumberFormat="1" applyFont="1" applyBorder="1" applyAlignment="1">
      <alignment horizontal="center" vertical="center"/>
    </xf>
    <xf numFmtId="164" fontId="13" fillId="2" borderId="3" xfId="0" applyNumberFormat="1" applyFont="1" applyFill="1" applyBorder="1" applyAlignment="1">
      <alignment horizontal="right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Continuous" vertical="center"/>
    </xf>
    <xf numFmtId="164" fontId="13" fillId="2" borderId="3" xfId="0" applyNumberFormat="1" applyFont="1" applyFill="1" applyBorder="1" applyAlignment="1">
      <alignment horizontal="centerContinuous" vertical="center"/>
    </xf>
    <xf numFmtId="164" fontId="4" fillId="0" borderId="0" xfId="0" applyNumberFormat="1" applyFont="1" applyAlignment="1">
      <alignment horizontal="center" vertical="center"/>
    </xf>
    <xf numFmtId="165" fontId="12" fillId="4" borderId="19" xfId="0" quotePrefix="1" applyNumberFormat="1" applyFont="1" applyFill="1" applyBorder="1" applyAlignment="1">
      <alignment horizontal="center" vertical="center"/>
    </xf>
    <xf numFmtId="165" fontId="12" fillId="4" borderId="19" xfId="0" applyNumberFormat="1" applyFont="1" applyFill="1" applyBorder="1" applyAlignment="1">
      <alignment horizontal="center" vertical="center"/>
    </xf>
    <xf numFmtId="165" fontId="10" fillId="4" borderId="26" xfId="0" quotePrefix="1" applyNumberFormat="1" applyFont="1" applyFill="1" applyBorder="1" applyAlignment="1">
      <alignment horizontal="center" vertical="center"/>
    </xf>
    <xf numFmtId="165" fontId="10" fillId="4" borderId="26" xfId="0" applyNumberFormat="1" applyFont="1" applyFill="1" applyBorder="1" applyAlignment="1">
      <alignment horizontal="center" vertical="center"/>
    </xf>
    <xf numFmtId="165" fontId="12" fillId="4" borderId="26" xfId="0" applyNumberFormat="1" applyFont="1" applyFill="1" applyBorder="1" applyAlignment="1">
      <alignment horizontal="center" vertical="center"/>
    </xf>
    <xf numFmtId="165" fontId="12" fillId="4" borderId="26" xfId="0" quotePrefix="1" applyNumberFormat="1" applyFont="1" applyFill="1" applyBorder="1" applyAlignment="1">
      <alignment horizontal="center" vertical="center"/>
    </xf>
    <xf numFmtId="165" fontId="2" fillId="4" borderId="19" xfId="0" applyNumberFormat="1" applyFont="1" applyFill="1" applyBorder="1" applyAlignment="1">
      <alignment horizontal="center" vertical="center"/>
    </xf>
    <xf numFmtId="165" fontId="4" fillId="4" borderId="33" xfId="0" applyNumberFormat="1" applyFont="1" applyFill="1" applyBorder="1" applyAlignment="1">
      <alignment horizontal="center" vertical="center"/>
    </xf>
    <xf numFmtId="165" fontId="2" fillId="4" borderId="33" xfId="0" applyNumberFormat="1" applyFont="1" applyFill="1" applyBorder="1" applyAlignment="1">
      <alignment horizontal="center" vertical="center"/>
    </xf>
  </cellXfs>
  <cellStyles count="2">
    <cellStyle name="Normalny" xfId="0" builtinId="0"/>
    <cellStyle name="Normalny 4" xfId="1" xr:uid="{9A3FD04E-DF48-4A6F-94C3-EE9CE04A78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B87AA-E19D-4C05-9E5D-282E2A3F701D}">
  <sheetPr>
    <tabColor rgb="FF00B0F0"/>
    <pageSetUpPr fitToPage="1"/>
  </sheetPr>
  <dimension ref="A1:AF108"/>
  <sheetViews>
    <sheetView topLeftCell="A63" workbookViewId="0">
      <selection activeCell="O7" sqref="N7:O47"/>
    </sheetView>
  </sheetViews>
  <sheetFormatPr defaultColWidth="8.7109375" defaultRowHeight="12.75" x14ac:dyDescent="0.25"/>
  <cols>
    <col min="1" max="1" width="30.7109375" style="5" customWidth="1"/>
    <col min="2" max="2" width="4.42578125" style="6" customWidth="1"/>
    <col min="3" max="3" width="2.7109375" style="6" customWidth="1"/>
    <col min="4" max="4" width="7.7109375" style="6" customWidth="1"/>
    <col min="5" max="5" width="2.5703125" style="6" customWidth="1"/>
    <col min="6" max="13" width="4.7109375" style="3" customWidth="1"/>
    <col min="14" max="19" width="5.7109375" style="4" customWidth="1"/>
    <col min="20" max="20" width="9.7109375" style="4" customWidth="1"/>
    <col min="21" max="21" width="8.7109375" style="5"/>
    <col min="22" max="22" width="8.7109375" style="6" hidden="1" customWidth="1"/>
    <col min="23" max="16384" width="8.7109375" style="5"/>
  </cols>
  <sheetData>
    <row r="1" spans="1:32" x14ac:dyDescent="0.25">
      <c r="A1" s="1" t="s">
        <v>0</v>
      </c>
      <c r="B1" s="2"/>
      <c r="C1" s="2"/>
      <c r="D1" s="2"/>
      <c r="E1" s="2"/>
      <c r="N1" s="3"/>
      <c r="O1" s="3"/>
      <c r="P1" s="3"/>
      <c r="Q1" s="3"/>
      <c r="U1" s="4"/>
      <c r="V1" s="4"/>
      <c r="W1" s="4"/>
      <c r="X1" s="4"/>
      <c r="Y1" s="4"/>
      <c r="Z1" s="4"/>
      <c r="AB1" s="6"/>
      <c r="AC1" s="6"/>
      <c r="AD1" s="6"/>
      <c r="AE1" s="6"/>
      <c r="AF1" s="6"/>
    </row>
    <row r="2" spans="1:32" x14ac:dyDescent="0.25">
      <c r="A2" s="7" t="s">
        <v>1</v>
      </c>
      <c r="B2" s="2"/>
      <c r="C2" s="2"/>
      <c r="D2" s="2"/>
      <c r="E2" s="2"/>
      <c r="N2" s="3"/>
      <c r="O2" s="3"/>
      <c r="P2" s="3"/>
      <c r="Q2" s="3"/>
      <c r="U2" s="4"/>
      <c r="V2" s="4"/>
      <c r="W2" s="4"/>
      <c r="X2" s="4"/>
      <c r="Y2" s="4"/>
      <c r="Z2" s="4"/>
      <c r="AB2" s="6"/>
      <c r="AC2" s="6"/>
      <c r="AD2" s="6"/>
      <c r="AE2" s="6"/>
      <c r="AF2" s="6"/>
    </row>
    <row r="3" spans="1:32" s="13" customFormat="1" ht="20.25" x14ac:dyDescent="0.25">
      <c r="A3" s="8" t="s">
        <v>103</v>
      </c>
      <c r="B3" s="9"/>
      <c r="C3" s="9"/>
      <c r="D3" s="9"/>
      <c r="E3" s="10"/>
      <c r="F3" s="11"/>
      <c r="G3" s="11"/>
      <c r="H3" s="11"/>
      <c r="I3" s="11"/>
      <c r="J3" s="11"/>
      <c r="K3" s="11"/>
      <c r="L3" s="11"/>
      <c r="M3" s="11"/>
      <c r="N3" s="12"/>
      <c r="O3" s="12"/>
      <c r="P3" s="12"/>
      <c r="Q3" s="12"/>
      <c r="R3" s="12"/>
      <c r="S3" s="12"/>
      <c r="T3" s="12"/>
      <c r="V3" s="14"/>
    </row>
    <row r="4" spans="1:32" x14ac:dyDescent="0.25">
      <c r="A4" s="1" t="s">
        <v>3</v>
      </c>
      <c r="B4" s="2"/>
      <c r="C4" s="2"/>
      <c r="D4" s="2"/>
      <c r="E4" s="2"/>
    </row>
    <row r="5" spans="1:32" x14ac:dyDescent="0.25">
      <c r="A5" s="15" t="s">
        <v>4</v>
      </c>
      <c r="B5" s="16"/>
      <c r="C5" s="16"/>
      <c r="D5" s="17"/>
      <c r="E5" s="18"/>
      <c r="F5" s="19" t="s">
        <v>5</v>
      </c>
      <c r="G5" s="20" t="s">
        <v>6</v>
      </c>
      <c r="H5" s="19" t="s">
        <v>5</v>
      </c>
      <c r="I5" s="20" t="s">
        <v>6</v>
      </c>
      <c r="J5" s="19" t="s">
        <v>5</v>
      </c>
      <c r="K5" s="20" t="s">
        <v>6</v>
      </c>
      <c r="L5" s="19" t="s">
        <v>5</v>
      </c>
      <c r="M5" s="20" t="s">
        <v>6</v>
      </c>
      <c r="N5" s="237" t="s">
        <v>104</v>
      </c>
      <c r="O5" s="237" t="s">
        <v>104</v>
      </c>
      <c r="P5" s="23" t="s">
        <v>104</v>
      </c>
      <c r="Q5" s="23" t="s">
        <v>104</v>
      </c>
      <c r="R5" s="23" t="s">
        <v>104</v>
      </c>
      <c r="S5" s="24" t="s">
        <v>104</v>
      </c>
    </row>
    <row r="6" spans="1:32" x14ac:dyDescent="0.25">
      <c r="A6" s="25" t="s">
        <v>9</v>
      </c>
      <c r="B6" s="26" t="s">
        <v>10</v>
      </c>
      <c r="C6" s="26" t="s">
        <v>11</v>
      </c>
      <c r="D6" s="27" t="s">
        <v>12</v>
      </c>
      <c r="E6" s="18"/>
      <c r="F6" s="19"/>
      <c r="G6" s="19"/>
      <c r="H6" s="19"/>
      <c r="I6" s="19"/>
      <c r="J6" s="19"/>
      <c r="K6" s="19"/>
      <c r="L6" s="19"/>
      <c r="M6" s="19"/>
      <c r="N6" s="238" t="s">
        <v>13</v>
      </c>
      <c r="O6" s="238" t="s">
        <v>13</v>
      </c>
      <c r="P6" s="30" t="s">
        <v>13</v>
      </c>
      <c r="Q6" s="30" t="s">
        <v>13</v>
      </c>
      <c r="R6" s="30" t="s">
        <v>13</v>
      </c>
      <c r="S6" s="31" t="s">
        <v>13</v>
      </c>
    </row>
    <row r="7" spans="1:32" s="1" customFormat="1" x14ac:dyDescent="0.25">
      <c r="A7" s="143" t="s">
        <v>105</v>
      </c>
      <c r="B7" s="33">
        <v>45</v>
      </c>
      <c r="C7" s="34"/>
      <c r="D7" s="35" t="s">
        <v>106</v>
      </c>
      <c r="E7" s="36" t="s">
        <v>17</v>
      </c>
      <c r="F7" s="37" t="s">
        <v>18</v>
      </c>
      <c r="G7" s="38">
        <v>0</v>
      </c>
      <c r="H7" s="37" t="s">
        <v>18</v>
      </c>
      <c r="I7" s="38">
        <v>0</v>
      </c>
      <c r="J7" s="37" t="s">
        <v>18</v>
      </c>
      <c r="K7" s="39" t="s">
        <v>18</v>
      </c>
      <c r="L7" s="37" t="s">
        <v>18</v>
      </c>
      <c r="M7" s="39" t="s">
        <v>18</v>
      </c>
      <c r="N7" s="285" t="s">
        <v>18</v>
      </c>
      <c r="O7" s="286">
        <v>0.29166666666666669</v>
      </c>
      <c r="P7" s="42" t="s">
        <v>18</v>
      </c>
      <c r="Q7" s="42">
        <v>0.57152777777777775</v>
      </c>
      <c r="R7" s="41" t="s">
        <v>18</v>
      </c>
      <c r="S7" s="43">
        <v>0.66527777777777775</v>
      </c>
      <c r="T7" s="44"/>
      <c r="V7" s="6">
        <v>3</v>
      </c>
    </row>
    <row r="8" spans="1:32" s="1" customFormat="1" x14ac:dyDescent="0.25">
      <c r="A8" s="73" t="s">
        <v>107</v>
      </c>
      <c r="B8" s="59">
        <v>47</v>
      </c>
      <c r="C8" s="60" t="s">
        <v>27</v>
      </c>
      <c r="D8" s="61" t="s">
        <v>106</v>
      </c>
      <c r="E8" s="62"/>
      <c r="F8" s="63">
        <v>2.5</v>
      </c>
      <c r="G8" s="64">
        <v>2.0833333333333333E-3</v>
      </c>
      <c r="H8" s="63">
        <v>2.5</v>
      </c>
      <c r="I8" s="64">
        <v>2.0833333333333333E-3</v>
      </c>
      <c r="J8" s="65" t="s">
        <v>18</v>
      </c>
      <c r="K8" s="66" t="s">
        <v>18</v>
      </c>
      <c r="L8" s="65" t="s">
        <v>18</v>
      </c>
      <c r="M8" s="66" t="s">
        <v>18</v>
      </c>
      <c r="N8" s="287" t="s">
        <v>18</v>
      </c>
      <c r="O8" s="288">
        <f>O7+$G8</f>
        <v>0.29375000000000001</v>
      </c>
      <c r="P8" s="68" t="s">
        <v>18</v>
      </c>
      <c r="Q8" s="68">
        <f>Q7+$I8</f>
        <v>0.57361111111111107</v>
      </c>
      <c r="R8" s="68" t="s">
        <v>18</v>
      </c>
      <c r="S8" s="70">
        <f>S7+$I8</f>
        <v>0.66736111111111107</v>
      </c>
      <c r="T8" s="44"/>
      <c r="V8" s="6">
        <v>3</v>
      </c>
    </row>
    <row r="9" spans="1:32" s="1" customFormat="1" x14ac:dyDescent="0.25">
      <c r="A9" s="77" t="s">
        <v>108</v>
      </c>
      <c r="B9" s="59">
        <v>49</v>
      </c>
      <c r="C9" s="60"/>
      <c r="D9" s="61" t="s">
        <v>106</v>
      </c>
      <c r="E9" s="62"/>
      <c r="F9" s="63">
        <v>1</v>
      </c>
      <c r="G9" s="64">
        <v>1.3888888888888889E-3</v>
      </c>
      <c r="H9" s="63">
        <v>1</v>
      </c>
      <c r="I9" s="64">
        <v>1.3888888888888889E-3</v>
      </c>
      <c r="J9" s="65" t="s">
        <v>18</v>
      </c>
      <c r="K9" s="66" t="s">
        <v>18</v>
      </c>
      <c r="L9" s="65" t="s">
        <v>18</v>
      </c>
      <c r="M9" s="66" t="s">
        <v>18</v>
      </c>
      <c r="N9" s="287" t="s">
        <v>18</v>
      </c>
      <c r="O9" s="288">
        <f>O8+$G9</f>
        <v>0.2951388888888889</v>
      </c>
      <c r="P9" s="68" t="s">
        <v>18</v>
      </c>
      <c r="Q9" s="68">
        <f>Q8+$I9</f>
        <v>0.57499999999999996</v>
      </c>
      <c r="R9" s="68" t="s">
        <v>18</v>
      </c>
      <c r="S9" s="70">
        <f>S8+$I9</f>
        <v>0.66874999999999996</v>
      </c>
      <c r="T9" s="44"/>
      <c r="V9" s="6">
        <v>3</v>
      </c>
    </row>
    <row r="10" spans="1:32" s="1" customFormat="1" x14ac:dyDescent="0.25">
      <c r="A10" s="77" t="s">
        <v>109</v>
      </c>
      <c r="B10" s="59">
        <v>51</v>
      </c>
      <c r="C10" s="60" t="s">
        <v>42</v>
      </c>
      <c r="D10" s="61" t="s">
        <v>106</v>
      </c>
      <c r="E10" s="62"/>
      <c r="F10" s="63">
        <v>1.5</v>
      </c>
      <c r="G10" s="64">
        <v>1.3888888888888889E-3</v>
      </c>
      <c r="H10" s="63">
        <v>1.5</v>
      </c>
      <c r="I10" s="64">
        <v>1.3888888888888889E-3</v>
      </c>
      <c r="J10" s="65" t="s">
        <v>18</v>
      </c>
      <c r="K10" s="66" t="s">
        <v>18</v>
      </c>
      <c r="L10" s="65" t="s">
        <v>18</v>
      </c>
      <c r="M10" s="66" t="s">
        <v>18</v>
      </c>
      <c r="N10" s="287" t="s">
        <v>18</v>
      </c>
      <c r="O10" s="288">
        <f t="shared" ref="O10:O37" si="0">O9+$G10</f>
        <v>0.29652777777777778</v>
      </c>
      <c r="P10" s="68" t="s">
        <v>18</v>
      </c>
      <c r="Q10" s="68">
        <f t="shared" ref="Q10:Q19" si="1">Q9+$I10</f>
        <v>0.57638888888888884</v>
      </c>
      <c r="R10" s="68" t="s">
        <v>18</v>
      </c>
      <c r="S10" s="70">
        <f t="shared" ref="S10:S19" si="2">S9+$I10</f>
        <v>0.67013888888888884</v>
      </c>
      <c r="T10" s="44"/>
      <c r="V10" s="6">
        <v>3</v>
      </c>
    </row>
    <row r="11" spans="1:32" s="1" customFormat="1" x14ac:dyDescent="0.25">
      <c r="A11" s="77" t="s">
        <v>49</v>
      </c>
      <c r="B11" s="59">
        <v>53</v>
      </c>
      <c r="C11" s="60"/>
      <c r="D11" s="61" t="s">
        <v>106</v>
      </c>
      <c r="E11" s="62"/>
      <c r="F11" s="63">
        <v>1.5</v>
      </c>
      <c r="G11" s="64">
        <v>1.3888888888888889E-3</v>
      </c>
      <c r="H11" s="63">
        <v>1.5</v>
      </c>
      <c r="I11" s="64">
        <v>1.3888888888888889E-3</v>
      </c>
      <c r="J11" s="65" t="s">
        <v>18</v>
      </c>
      <c r="K11" s="66" t="s">
        <v>18</v>
      </c>
      <c r="L11" s="65" t="s">
        <v>18</v>
      </c>
      <c r="M11" s="66" t="s">
        <v>18</v>
      </c>
      <c r="N11" s="287" t="s">
        <v>18</v>
      </c>
      <c r="O11" s="288">
        <f t="shared" si="0"/>
        <v>0.29791666666666666</v>
      </c>
      <c r="P11" s="68" t="s">
        <v>18</v>
      </c>
      <c r="Q11" s="68">
        <f t="shared" si="1"/>
        <v>0.57777777777777772</v>
      </c>
      <c r="R11" s="68" t="s">
        <v>18</v>
      </c>
      <c r="S11" s="70">
        <f t="shared" si="2"/>
        <v>0.67152777777777772</v>
      </c>
      <c r="T11" s="44"/>
      <c r="V11" s="6">
        <v>3</v>
      </c>
    </row>
    <row r="12" spans="1:32" s="1" customFormat="1" x14ac:dyDescent="0.25">
      <c r="A12" s="72" t="s">
        <v>48</v>
      </c>
      <c r="B12" s="59"/>
      <c r="C12" s="60"/>
      <c r="D12" s="61" t="s">
        <v>16</v>
      </c>
      <c r="E12" s="62"/>
      <c r="F12" s="63">
        <v>0.4</v>
      </c>
      <c r="G12" s="64">
        <v>1.3888888888888889E-3</v>
      </c>
      <c r="H12" s="63">
        <v>0.4</v>
      </c>
      <c r="I12" s="64">
        <v>1.3888888888888889E-3</v>
      </c>
      <c r="J12" s="65" t="s">
        <v>18</v>
      </c>
      <c r="K12" s="66" t="s">
        <v>18</v>
      </c>
      <c r="L12" s="65" t="s">
        <v>18</v>
      </c>
      <c r="M12" s="66" t="s">
        <v>18</v>
      </c>
      <c r="N12" s="287" t="s">
        <v>18</v>
      </c>
      <c r="O12" s="288">
        <f t="shared" si="0"/>
        <v>0.29930555555555555</v>
      </c>
      <c r="P12" s="68" t="s">
        <v>18</v>
      </c>
      <c r="Q12" s="68">
        <f t="shared" si="1"/>
        <v>0.57916666666666661</v>
      </c>
      <c r="R12" s="68" t="s">
        <v>18</v>
      </c>
      <c r="S12" s="70">
        <f t="shared" si="2"/>
        <v>0.67291666666666661</v>
      </c>
      <c r="T12" s="44"/>
      <c r="V12" s="6">
        <v>3</v>
      </c>
    </row>
    <row r="13" spans="1:32" s="1" customFormat="1" x14ac:dyDescent="0.25">
      <c r="A13" s="71" t="s">
        <v>49</v>
      </c>
      <c r="B13" s="59" t="s">
        <v>31</v>
      </c>
      <c r="C13" s="60"/>
      <c r="D13" s="61" t="s">
        <v>50</v>
      </c>
      <c r="E13" s="62"/>
      <c r="F13" s="63">
        <v>0.4</v>
      </c>
      <c r="G13" s="64">
        <v>1.3888888888888889E-3</v>
      </c>
      <c r="H13" s="63">
        <v>0.4</v>
      </c>
      <c r="I13" s="64">
        <v>1.3888888888888889E-3</v>
      </c>
      <c r="J13" s="65" t="s">
        <v>18</v>
      </c>
      <c r="K13" s="66" t="s">
        <v>18</v>
      </c>
      <c r="L13" s="65" t="s">
        <v>18</v>
      </c>
      <c r="M13" s="66" t="s">
        <v>18</v>
      </c>
      <c r="N13" s="287" t="s">
        <v>18</v>
      </c>
      <c r="O13" s="288">
        <f t="shared" si="0"/>
        <v>0.30069444444444443</v>
      </c>
      <c r="P13" s="68" t="s">
        <v>18</v>
      </c>
      <c r="Q13" s="68">
        <f t="shared" si="1"/>
        <v>0.58055555555555549</v>
      </c>
      <c r="R13" s="68" t="s">
        <v>18</v>
      </c>
      <c r="S13" s="70">
        <f t="shared" si="2"/>
        <v>0.67430555555555549</v>
      </c>
      <c r="T13" s="44"/>
      <c r="V13" s="6">
        <v>3</v>
      </c>
    </row>
    <row r="14" spans="1:32" s="1" customFormat="1" x14ac:dyDescent="0.25">
      <c r="A14" s="71" t="s">
        <v>49</v>
      </c>
      <c r="B14" s="59" t="s">
        <v>51</v>
      </c>
      <c r="C14" s="60"/>
      <c r="D14" s="61" t="s">
        <v>50</v>
      </c>
      <c r="E14" s="62"/>
      <c r="F14" s="63">
        <v>0.8</v>
      </c>
      <c r="G14" s="64">
        <v>6.9444444444444447E-4</v>
      </c>
      <c r="H14" s="63">
        <v>0.8</v>
      </c>
      <c r="I14" s="64">
        <v>6.9444444444444447E-4</v>
      </c>
      <c r="J14" s="65" t="s">
        <v>18</v>
      </c>
      <c r="K14" s="66" t="s">
        <v>18</v>
      </c>
      <c r="L14" s="65" t="s">
        <v>18</v>
      </c>
      <c r="M14" s="66" t="s">
        <v>18</v>
      </c>
      <c r="N14" s="287" t="s">
        <v>18</v>
      </c>
      <c r="O14" s="288">
        <f t="shared" si="0"/>
        <v>0.30138888888888887</v>
      </c>
      <c r="P14" s="68" t="s">
        <v>18</v>
      </c>
      <c r="Q14" s="68">
        <f t="shared" si="1"/>
        <v>0.58124999999999993</v>
      </c>
      <c r="R14" s="68" t="s">
        <v>18</v>
      </c>
      <c r="S14" s="70">
        <f t="shared" si="2"/>
        <v>0.67499999999999993</v>
      </c>
      <c r="T14" s="44"/>
      <c r="V14" s="6">
        <v>3</v>
      </c>
    </row>
    <row r="15" spans="1:32" s="1" customFormat="1" x14ac:dyDescent="0.25">
      <c r="A15" s="58" t="s">
        <v>52</v>
      </c>
      <c r="B15" s="78"/>
      <c r="C15" s="79"/>
      <c r="D15" s="61" t="s">
        <v>50</v>
      </c>
      <c r="E15" s="62"/>
      <c r="F15" s="63">
        <v>0.7</v>
      </c>
      <c r="G15" s="64">
        <v>6.9444444444444447E-4</v>
      </c>
      <c r="H15" s="63">
        <v>0.7</v>
      </c>
      <c r="I15" s="64">
        <v>6.9444444444444447E-4</v>
      </c>
      <c r="J15" s="65" t="s">
        <v>18</v>
      </c>
      <c r="K15" s="66" t="s">
        <v>18</v>
      </c>
      <c r="L15" s="65" t="s">
        <v>18</v>
      </c>
      <c r="M15" s="66" t="s">
        <v>18</v>
      </c>
      <c r="N15" s="287" t="s">
        <v>18</v>
      </c>
      <c r="O15" s="288">
        <f t="shared" si="0"/>
        <v>0.30208333333333331</v>
      </c>
      <c r="P15" s="68" t="s">
        <v>18</v>
      </c>
      <c r="Q15" s="68">
        <f t="shared" si="1"/>
        <v>0.58194444444444438</v>
      </c>
      <c r="R15" s="68" t="s">
        <v>18</v>
      </c>
      <c r="S15" s="70">
        <f t="shared" si="2"/>
        <v>0.67569444444444438</v>
      </c>
      <c r="T15" s="44"/>
      <c r="V15" s="6">
        <v>3</v>
      </c>
    </row>
    <row r="16" spans="1:32" s="1" customFormat="1" x14ac:dyDescent="0.25">
      <c r="A16" s="58" t="s">
        <v>53</v>
      </c>
      <c r="B16" s="78"/>
      <c r="C16" s="79"/>
      <c r="D16" s="61" t="s">
        <v>50</v>
      </c>
      <c r="E16" s="62"/>
      <c r="F16" s="63">
        <v>0.5</v>
      </c>
      <c r="G16" s="64">
        <v>6.9444444444444447E-4</v>
      </c>
      <c r="H16" s="63">
        <v>0.5</v>
      </c>
      <c r="I16" s="64">
        <v>6.9444444444444447E-4</v>
      </c>
      <c r="J16" s="65" t="s">
        <v>18</v>
      </c>
      <c r="K16" s="66" t="s">
        <v>18</v>
      </c>
      <c r="L16" s="65" t="s">
        <v>18</v>
      </c>
      <c r="M16" s="66" t="s">
        <v>18</v>
      </c>
      <c r="N16" s="287" t="s">
        <v>18</v>
      </c>
      <c r="O16" s="288">
        <f t="shared" si="0"/>
        <v>0.30277777777777776</v>
      </c>
      <c r="P16" s="68" t="s">
        <v>18</v>
      </c>
      <c r="Q16" s="68">
        <f t="shared" si="1"/>
        <v>0.58263888888888882</v>
      </c>
      <c r="R16" s="68" t="s">
        <v>18</v>
      </c>
      <c r="S16" s="70">
        <f t="shared" si="2"/>
        <v>0.67638888888888882</v>
      </c>
      <c r="T16" s="44"/>
      <c r="V16" s="6">
        <v>3</v>
      </c>
    </row>
    <row r="17" spans="1:22" x14ac:dyDescent="0.25">
      <c r="A17" s="71" t="s">
        <v>54</v>
      </c>
      <c r="B17" s="59"/>
      <c r="C17" s="60"/>
      <c r="D17" s="61" t="s">
        <v>16</v>
      </c>
      <c r="E17" s="62"/>
      <c r="F17" s="63">
        <v>0.5</v>
      </c>
      <c r="G17" s="64">
        <v>6.9444444444444447E-4</v>
      </c>
      <c r="H17" s="63">
        <v>0.5</v>
      </c>
      <c r="I17" s="64">
        <v>6.9444444444444447E-4</v>
      </c>
      <c r="J17" s="65" t="s">
        <v>18</v>
      </c>
      <c r="K17" s="66" t="s">
        <v>18</v>
      </c>
      <c r="L17" s="65" t="s">
        <v>18</v>
      </c>
      <c r="M17" s="66" t="s">
        <v>18</v>
      </c>
      <c r="N17" s="287" t="s">
        <v>18</v>
      </c>
      <c r="O17" s="288">
        <f t="shared" si="0"/>
        <v>0.3034722222222222</v>
      </c>
      <c r="P17" s="68" t="s">
        <v>18</v>
      </c>
      <c r="Q17" s="68">
        <f t="shared" si="1"/>
        <v>0.58333333333333326</v>
      </c>
      <c r="R17" s="68" t="s">
        <v>18</v>
      </c>
      <c r="S17" s="76">
        <f t="shared" si="2"/>
        <v>0.67708333333333326</v>
      </c>
      <c r="T17" s="88"/>
      <c r="V17" s="6">
        <v>3</v>
      </c>
    </row>
    <row r="18" spans="1:22" x14ac:dyDescent="0.25">
      <c r="A18" s="58" t="s">
        <v>55</v>
      </c>
      <c r="B18" s="59"/>
      <c r="C18" s="60"/>
      <c r="D18" s="61" t="s">
        <v>16</v>
      </c>
      <c r="E18" s="62"/>
      <c r="F18" s="63">
        <v>0.3</v>
      </c>
      <c r="G18" s="64">
        <v>6.9444444444444447E-4</v>
      </c>
      <c r="H18" s="63">
        <v>0.3</v>
      </c>
      <c r="I18" s="64">
        <v>6.9444444444444447E-4</v>
      </c>
      <c r="J18" s="65" t="s">
        <v>18</v>
      </c>
      <c r="K18" s="66" t="s">
        <v>18</v>
      </c>
      <c r="L18" s="65" t="s">
        <v>18</v>
      </c>
      <c r="M18" s="66" t="s">
        <v>18</v>
      </c>
      <c r="N18" s="287" t="s">
        <v>18</v>
      </c>
      <c r="O18" s="288">
        <f t="shared" si="0"/>
        <v>0.30416666666666664</v>
      </c>
      <c r="P18" s="68" t="s">
        <v>18</v>
      </c>
      <c r="Q18" s="68">
        <f t="shared" si="1"/>
        <v>0.5840277777777777</v>
      </c>
      <c r="R18" s="68" t="s">
        <v>18</v>
      </c>
      <c r="S18" s="76">
        <f t="shared" si="2"/>
        <v>0.6777777777777777</v>
      </c>
      <c r="T18" s="88"/>
      <c r="V18" s="6">
        <v>3</v>
      </c>
    </row>
    <row r="19" spans="1:22" s="1" customFormat="1" x14ac:dyDescent="0.25">
      <c r="A19" s="80" t="s">
        <v>56</v>
      </c>
      <c r="B19" s="46"/>
      <c r="C19" s="47"/>
      <c r="D19" s="48" t="s">
        <v>16</v>
      </c>
      <c r="E19" s="49"/>
      <c r="F19" s="50">
        <v>0.4</v>
      </c>
      <c r="G19" s="51">
        <v>6.9444444444444447E-4</v>
      </c>
      <c r="H19" s="50">
        <v>0.4</v>
      </c>
      <c r="I19" s="51">
        <v>6.9444444444444447E-4</v>
      </c>
      <c r="J19" s="65" t="s">
        <v>18</v>
      </c>
      <c r="K19" s="66" t="s">
        <v>18</v>
      </c>
      <c r="L19" s="52">
        <v>0</v>
      </c>
      <c r="M19" s="53">
        <v>0</v>
      </c>
      <c r="N19" s="287" t="s">
        <v>18</v>
      </c>
      <c r="O19" s="289">
        <f t="shared" si="0"/>
        <v>0.30486111111111108</v>
      </c>
      <c r="P19" s="55" t="s">
        <v>18</v>
      </c>
      <c r="Q19" s="55">
        <f t="shared" si="1"/>
        <v>0.58472222222222214</v>
      </c>
      <c r="R19" s="55" t="s">
        <v>18</v>
      </c>
      <c r="S19" s="239">
        <f t="shared" si="2"/>
        <v>0.67847222222222214</v>
      </c>
      <c r="T19" s="240"/>
      <c r="V19" s="6">
        <v>3</v>
      </c>
    </row>
    <row r="20" spans="1:22" x14ac:dyDescent="0.25">
      <c r="A20" s="58" t="s">
        <v>55</v>
      </c>
      <c r="B20" s="59"/>
      <c r="C20" s="60"/>
      <c r="D20" s="61" t="s">
        <v>57</v>
      </c>
      <c r="E20" s="92"/>
      <c r="F20" s="93">
        <v>0.3</v>
      </c>
      <c r="G20" s="64">
        <v>6.9444444444444447E-4</v>
      </c>
      <c r="H20" s="241" t="s">
        <v>18</v>
      </c>
      <c r="I20" s="66" t="s">
        <v>18</v>
      </c>
      <c r="J20" s="65" t="s">
        <v>18</v>
      </c>
      <c r="K20" s="66" t="s">
        <v>18</v>
      </c>
      <c r="L20" s="93">
        <v>0.3</v>
      </c>
      <c r="M20" s="64">
        <v>6.9444444444444447E-4</v>
      </c>
      <c r="N20" s="287" t="s">
        <v>18</v>
      </c>
      <c r="O20" s="288">
        <f t="shared" si="0"/>
        <v>0.30555555555555552</v>
      </c>
      <c r="P20" s="68" t="s">
        <v>18</v>
      </c>
      <c r="Q20" s="68" t="s">
        <v>18</v>
      </c>
      <c r="R20" s="242" t="s">
        <v>18</v>
      </c>
      <c r="S20" s="76" t="s">
        <v>18</v>
      </c>
      <c r="T20" s="44"/>
      <c r="V20" s="6">
        <v>2</v>
      </c>
    </row>
    <row r="21" spans="1:22" x14ac:dyDescent="0.25">
      <c r="A21" s="58" t="s">
        <v>110</v>
      </c>
      <c r="B21" s="243"/>
      <c r="C21" s="244"/>
      <c r="D21" s="85" t="s">
        <v>50</v>
      </c>
      <c r="E21" s="92"/>
      <c r="F21" s="93">
        <v>0.4</v>
      </c>
      <c r="G21" s="64">
        <v>6.9444444444444447E-4</v>
      </c>
      <c r="H21" s="241" t="s">
        <v>18</v>
      </c>
      <c r="I21" s="66" t="s">
        <v>18</v>
      </c>
      <c r="J21" s="65" t="s">
        <v>18</v>
      </c>
      <c r="K21" s="66" t="s">
        <v>18</v>
      </c>
      <c r="L21" s="93">
        <v>0.4</v>
      </c>
      <c r="M21" s="64">
        <v>6.9444444444444447E-4</v>
      </c>
      <c r="N21" s="287" t="s">
        <v>18</v>
      </c>
      <c r="O21" s="288">
        <f>O20+$G21</f>
        <v>0.30624999999999997</v>
      </c>
      <c r="P21" s="68" t="s">
        <v>18</v>
      </c>
      <c r="Q21" s="68" t="s">
        <v>18</v>
      </c>
      <c r="R21" s="242" t="s">
        <v>18</v>
      </c>
      <c r="S21" s="76" t="s">
        <v>18</v>
      </c>
      <c r="T21" s="88"/>
      <c r="V21" s="6">
        <v>2</v>
      </c>
    </row>
    <row r="22" spans="1:22" x14ac:dyDescent="0.25">
      <c r="A22" s="58" t="s">
        <v>111</v>
      </c>
      <c r="B22" s="243"/>
      <c r="C22" s="244"/>
      <c r="D22" s="85" t="s">
        <v>50</v>
      </c>
      <c r="E22" s="92"/>
      <c r="F22" s="93">
        <v>0.6</v>
      </c>
      <c r="G22" s="64">
        <v>6.9444444444444447E-4</v>
      </c>
      <c r="H22" s="241" t="s">
        <v>18</v>
      </c>
      <c r="I22" s="66" t="s">
        <v>18</v>
      </c>
      <c r="J22" s="65" t="s">
        <v>18</v>
      </c>
      <c r="K22" s="66" t="s">
        <v>18</v>
      </c>
      <c r="L22" s="93">
        <v>0.6</v>
      </c>
      <c r="M22" s="64">
        <v>6.9444444444444447E-4</v>
      </c>
      <c r="N22" s="287" t="s">
        <v>18</v>
      </c>
      <c r="O22" s="288">
        <f t="shared" si="0"/>
        <v>0.30694444444444441</v>
      </c>
      <c r="P22" s="68" t="s">
        <v>18</v>
      </c>
      <c r="Q22" s="68" t="s">
        <v>18</v>
      </c>
      <c r="R22" s="242" t="s">
        <v>18</v>
      </c>
      <c r="S22" s="76" t="s">
        <v>18</v>
      </c>
      <c r="T22" s="142"/>
      <c r="V22" s="6">
        <v>2</v>
      </c>
    </row>
    <row r="23" spans="1:22" x14ac:dyDescent="0.25">
      <c r="A23" s="94" t="s">
        <v>112</v>
      </c>
      <c r="B23" s="245" t="s">
        <v>31</v>
      </c>
      <c r="C23" s="246"/>
      <c r="D23" s="85" t="s">
        <v>50</v>
      </c>
      <c r="E23" s="92"/>
      <c r="F23" s="93">
        <v>2</v>
      </c>
      <c r="G23" s="64">
        <v>1.3888888888888889E-3</v>
      </c>
      <c r="H23" s="241" t="s">
        <v>18</v>
      </c>
      <c r="I23" s="66" t="s">
        <v>18</v>
      </c>
      <c r="J23" s="65" t="s">
        <v>18</v>
      </c>
      <c r="K23" s="66" t="s">
        <v>18</v>
      </c>
      <c r="L23" s="93">
        <v>2</v>
      </c>
      <c r="M23" s="64">
        <v>1.3888888888888889E-3</v>
      </c>
      <c r="N23" s="287" t="s">
        <v>18</v>
      </c>
      <c r="O23" s="288">
        <f t="shared" si="0"/>
        <v>0.30833333333333329</v>
      </c>
      <c r="P23" s="68" t="s">
        <v>18</v>
      </c>
      <c r="Q23" s="68" t="s">
        <v>18</v>
      </c>
      <c r="R23" s="242" t="s">
        <v>18</v>
      </c>
      <c r="S23" s="76" t="s">
        <v>18</v>
      </c>
      <c r="T23" s="169"/>
      <c r="V23" s="6">
        <v>2</v>
      </c>
    </row>
    <row r="24" spans="1:22" x14ac:dyDescent="0.25">
      <c r="A24" s="94" t="s">
        <v>113</v>
      </c>
      <c r="B24" s="245" t="s">
        <v>31</v>
      </c>
      <c r="C24" s="246"/>
      <c r="D24" s="85" t="s">
        <v>50</v>
      </c>
      <c r="E24" s="62"/>
      <c r="F24" s="63">
        <v>1.8</v>
      </c>
      <c r="G24" s="64">
        <v>1.3888888888888889E-3</v>
      </c>
      <c r="H24" s="241" t="s">
        <v>18</v>
      </c>
      <c r="I24" s="66" t="s">
        <v>18</v>
      </c>
      <c r="J24" s="65" t="s">
        <v>18</v>
      </c>
      <c r="K24" s="66" t="s">
        <v>18</v>
      </c>
      <c r="L24" s="93">
        <v>1.8</v>
      </c>
      <c r="M24" s="64">
        <v>1.3888888888888889E-3</v>
      </c>
      <c r="N24" s="287" t="s">
        <v>18</v>
      </c>
      <c r="O24" s="288">
        <f t="shared" si="0"/>
        <v>0.30972222222222218</v>
      </c>
      <c r="P24" s="68" t="s">
        <v>18</v>
      </c>
      <c r="Q24" s="68" t="s">
        <v>18</v>
      </c>
      <c r="R24" s="68" t="s">
        <v>18</v>
      </c>
      <c r="S24" s="76" t="s">
        <v>18</v>
      </c>
      <c r="T24" s="169"/>
      <c r="V24" s="6">
        <v>2</v>
      </c>
    </row>
    <row r="25" spans="1:22" x14ac:dyDescent="0.25">
      <c r="A25" s="161" t="s">
        <v>114</v>
      </c>
      <c r="B25" s="245"/>
      <c r="C25" s="246"/>
      <c r="D25" s="85" t="s">
        <v>115</v>
      </c>
      <c r="E25" s="62"/>
      <c r="F25" s="241" t="s">
        <v>29</v>
      </c>
      <c r="G25" s="66" t="s">
        <v>29</v>
      </c>
      <c r="H25" s="241" t="s">
        <v>18</v>
      </c>
      <c r="I25" s="66" t="s">
        <v>18</v>
      </c>
      <c r="J25" s="65" t="s">
        <v>18</v>
      </c>
      <c r="K25" s="66" t="s">
        <v>18</v>
      </c>
      <c r="L25" s="93">
        <v>1.8</v>
      </c>
      <c r="M25" s="64">
        <v>1.3888888888888889E-3</v>
      </c>
      <c r="N25" s="287" t="s">
        <v>18</v>
      </c>
      <c r="O25" s="288" t="s">
        <v>29</v>
      </c>
      <c r="P25" s="68" t="s">
        <v>18</v>
      </c>
      <c r="Q25" s="68" t="s">
        <v>18</v>
      </c>
      <c r="R25" s="68" t="s">
        <v>18</v>
      </c>
      <c r="S25" s="76" t="s">
        <v>18</v>
      </c>
      <c r="T25" s="169"/>
      <c r="V25" s="6">
        <v>1</v>
      </c>
    </row>
    <row r="26" spans="1:22" x14ac:dyDescent="0.25">
      <c r="A26" s="77" t="s">
        <v>116</v>
      </c>
      <c r="B26" s="59" t="s">
        <v>31</v>
      </c>
      <c r="C26" s="60"/>
      <c r="D26" s="61" t="s">
        <v>117</v>
      </c>
      <c r="E26" s="62"/>
      <c r="F26" s="63">
        <v>5.6</v>
      </c>
      <c r="G26" s="247">
        <v>4.1666666666666666E-3</v>
      </c>
      <c r="H26" s="241" t="s">
        <v>18</v>
      </c>
      <c r="I26" s="66" t="s">
        <v>18</v>
      </c>
      <c r="J26" s="65" t="s">
        <v>18</v>
      </c>
      <c r="K26" s="66" t="s">
        <v>18</v>
      </c>
      <c r="L26" s="63" t="s">
        <v>29</v>
      </c>
      <c r="M26" s="247" t="s">
        <v>29</v>
      </c>
      <c r="N26" s="287" t="s">
        <v>18</v>
      </c>
      <c r="O26" s="288">
        <f>O24+$G26</f>
        <v>0.31388888888888883</v>
      </c>
      <c r="P26" s="68" t="s">
        <v>18</v>
      </c>
      <c r="Q26" s="68" t="s">
        <v>18</v>
      </c>
      <c r="R26" s="68" t="s">
        <v>18</v>
      </c>
      <c r="S26" s="76" t="s">
        <v>18</v>
      </c>
      <c r="T26" s="142"/>
      <c r="V26" s="6">
        <v>1</v>
      </c>
    </row>
    <row r="27" spans="1:22" x14ac:dyDescent="0.25">
      <c r="A27" s="161" t="s">
        <v>118</v>
      </c>
      <c r="B27" s="157"/>
      <c r="C27" s="158"/>
      <c r="D27" s="61" t="s">
        <v>117</v>
      </c>
      <c r="E27" s="159"/>
      <c r="F27" s="151">
        <v>2.1</v>
      </c>
      <c r="G27" s="98">
        <v>2.7777777777777779E-3</v>
      </c>
      <c r="H27" s="241" t="s">
        <v>18</v>
      </c>
      <c r="I27" s="66" t="s">
        <v>18</v>
      </c>
      <c r="J27" s="65" t="s">
        <v>18</v>
      </c>
      <c r="K27" s="66" t="s">
        <v>18</v>
      </c>
      <c r="L27" s="151" t="s">
        <v>29</v>
      </c>
      <c r="M27" s="98" t="s">
        <v>29</v>
      </c>
      <c r="N27" s="287" t="s">
        <v>18</v>
      </c>
      <c r="O27" s="288">
        <f t="shared" si="0"/>
        <v>0.3166666666666666</v>
      </c>
      <c r="P27" s="68" t="s">
        <v>18</v>
      </c>
      <c r="Q27" s="68" t="s">
        <v>18</v>
      </c>
      <c r="R27" s="68" t="s">
        <v>18</v>
      </c>
      <c r="S27" s="76" t="s">
        <v>18</v>
      </c>
      <c r="T27" s="142"/>
      <c r="V27" s="6">
        <v>1</v>
      </c>
    </row>
    <row r="28" spans="1:22" x14ac:dyDescent="0.25">
      <c r="A28" s="94" t="s">
        <v>119</v>
      </c>
      <c r="B28" s="157" t="s">
        <v>31</v>
      </c>
      <c r="C28" s="158"/>
      <c r="D28" s="61" t="s">
        <v>115</v>
      </c>
      <c r="E28" s="159"/>
      <c r="F28" s="151">
        <v>2.4</v>
      </c>
      <c r="G28" s="98">
        <v>2.7777777777777779E-3</v>
      </c>
      <c r="H28" s="241" t="s">
        <v>18</v>
      </c>
      <c r="I28" s="66" t="s">
        <v>18</v>
      </c>
      <c r="J28" s="65" t="s">
        <v>18</v>
      </c>
      <c r="K28" s="66" t="s">
        <v>18</v>
      </c>
      <c r="L28" s="93">
        <v>1.6</v>
      </c>
      <c r="M28" s="64">
        <v>2.0833333333333333E-3</v>
      </c>
      <c r="N28" s="287" t="s">
        <v>18</v>
      </c>
      <c r="O28" s="288">
        <f>O27+$G28</f>
        <v>0.31944444444444436</v>
      </c>
      <c r="P28" s="242" t="s">
        <v>18</v>
      </c>
      <c r="Q28" s="242" t="s">
        <v>18</v>
      </c>
      <c r="R28" s="242" t="s">
        <v>18</v>
      </c>
      <c r="S28" s="248" t="s">
        <v>18</v>
      </c>
      <c r="T28" s="142"/>
      <c r="V28" s="6">
        <v>2</v>
      </c>
    </row>
    <row r="29" spans="1:22" x14ac:dyDescent="0.25">
      <c r="A29" s="94" t="s">
        <v>114</v>
      </c>
      <c r="B29" s="157" t="s">
        <v>120</v>
      </c>
      <c r="C29" s="158"/>
      <c r="D29" s="61" t="s">
        <v>115</v>
      </c>
      <c r="E29" s="159"/>
      <c r="F29" s="151">
        <v>1.6</v>
      </c>
      <c r="G29" s="98">
        <v>2.0833333333333333E-3</v>
      </c>
      <c r="H29" s="241" t="s">
        <v>18</v>
      </c>
      <c r="I29" s="66" t="s">
        <v>18</v>
      </c>
      <c r="J29" s="65" t="s">
        <v>18</v>
      </c>
      <c r="K29" s="66" t="s">
        <v>18</v>
      </c>
      <c r="L29" s="151">
        <v>1.6</v>
      </c>
      <c r="M29" s="98">
        <v>2.0833333333333333E-3</v>
      </c>
      <c r="N29" s="287" t="s">
        <v>18</v>
      </c>
      <c r="O29" s="288">
        <f t="shared" si="0"/>
        <v>0.32152777777777769</v>
      </c>
      <c r="P29" s="242" t="s">
        <v>18</v>
      </c>
      <c r="Q29" s="242" t="s">
        <v>18</v>
      </c>
      <c r="R29" s="242" t="s">
        <v>18</v>
      </c>
      <c r="S29" s="248" t="s">
        <v>18</v>
      </c>
      <c r="V29" s="6">
        <v>2</v>
      </c>
    </row>
    <row r="30" spans="1:22" x14ac:dyDescent="0.25">
      <c r="A30" s="94" t="s">
        <v>113</v>
      </c>
      <c r="B30" s="157" t="s">
        <v>24</v>
      </c>
      <c r="C30" s="158"/>
      <c r="D30" s="61" t="s">
        <v>50</v>
      </c>
      <c r="E30" s="159"/>
      <c r="F30" s="151">
        <v>1.8</v>
      </c>
      <c r="G30" s="98">
        <v>1.3888888888888889E-3</v>
      </c>
      <c r="H30" s="241" t="s">
        <v>18</v>
      </c>
      <c r="I30" s="66" t="s">
        <v>18</v>
      </c>
      <c r="J30" s="65" t="s">
        <v>18</v>
      </c>
      <c r="K30" s="66" t="s">
        <v>18</v>
      </c>
      <c r="L30" s="151">
        <v>1.8</v>
      </c>
      <c r="M30" s="98">
        <v>1.3888888888888889E-3</v>
      </c>
      <c r="N30" s="287" t="s">
        <v>18</v>
      </c>
      <c r="O30" s="288">
        <f t="shared" si="0"/>
        <v>0.32291666666666657</v>
      </c>
      <c r="P30" s="242" t="s">
        <v>18</v>
      </c>
      <c r="Q30" s="242" t="s">
        <v>18</v>
      </c>
      <c r="R30" s="242" t="s">
        <v>18</v>
      </c>
      <c r="S30" s="248" t="s">
        <v>18</v>
      </c>
      <c r="V30" s="6">
        <v>2</v>
      </c>
    </row>
    <row r="31" spans="1:22" x14ac:dyDescent="0.25">
      <c r="A31" s="94" t="s">
        <v>112</v>
      </c>
      <c r="B31" s="157" t="s">
        <v>24</v>
      </c>
      <c r="C31" s="158"/>
      <c r="D31" s="61" t="s">
        <v>50</v>
      </c>
      <c r="E31" s="159"/>
      <c r="F31" s="151">
        <v>1.8</v>
      </c>
      <c r="G31" s="98">
        <v>1.3888888888888889E-3</v>
      </c>
      <c r="H31" s="241" t="s">
        <v>18</v>
      </c>
      <c r="I31" s="66" t="s">
        <v>18</v>
      </c>
      <c r="J31" s="65" t="s">
        <v>18</v>
      </c>
      <c r="K31" s="66" t="s">
        <v>18</v>
      </c>
      <c r="L31" s="151">
        <v>1.8</v>
      </c>
      <c r="M31" s="98">
        <v>1.3888888888888889E-3</v>
      </c>
      <c r="N31" s="287" t="s">
        <v>18</v>
      </c>
      <c r="O31" s="288">
        <f t="shared" si="0"/>
        <v>0.32430555555555546</v>
      </c>
      <c r="P31" s="242" t="s">
        <v>18</v>
      </c>
      <c r="Q31" s="242" t="s">
        <v>18</v>
      </c>
      <c r="R31" s="242" t="s">
        <v>18</v>
      </c>
      <c r="S31" s="248" t="s">
        <v>18</v>
      </c>
      <c r="V31" s="6">
        <v>2</v>
      </c>
    </row>
    <row r="32" spans="1:22" x14ac:dyDescent="0.25">
      <c r="A32" s="58" t="s">
        <v>111</v>
      </c>
      <c r="B32" s="249"/>
      <c r="C32" s="250"/>
      <c r="D32" s="61" t="s">
        <v>50</v>
      </c>
      <c r="E32" s="159"/>
      <c r="F32" s="151">
        <v>2</v>
      </c>
      <c r="G32" s="98">
        <v>1.3888888888888889E-3</v>
      </c>
      <c r="H32" s="241" t="s">
        <v>18</v>
      </c>
      <c r="I32" s="66" t="s">
        <v>18</v>
      </c>
      <c r="J32" s="65" t="s">
        <v>18</v>
      </c>
      <c r="K32" s="66" t="s">
        <v>18</v>
      </c>
      <c r="L32" s="151">
        <v>2</v>
      </c>
      <c r="M32" s="98">
        <v>1.3888888888888889E-3</v>
      </c>
      <c r="N32" s="287" t="s">
        <v>18</v>
      </c>
      <c r="O32" s="288">
        <f t="shared" si="0"/>
        <v>0.32569444444444434</v>
      </c>
      <c r="P32" s="242" t="s">
        <v>18</v>
      </c>
      <c r="Q32" s="242" t="s">
        <v>18</v>
      </c>
      <c r="R32" s="242" t="s">
        <v>18</v>
      </c>
      <c r="S32" s="248" t="s">
        <v>18</v>
      </c>
      <c r="V32" s="6">
        <v>2</v>
      </c>
    </row>
    <row r="33" spans="1:22" x14ac:dyDescent="0.25">
      <c r="A33" s="89" t="s">
        <v>110</v>
      </c>
      <c r="B33" s="157"/>
      <c r="C33" s="158"/>
      <c r="D33" s="61" t="s">
        <v>50</v>
      </c>
      <c r="E33" s="159"/>
      <c r="F33" s="151">
        <v>0.6</v>
      </c>
      <c r="G33" s="98">
        <v>6.9444444444444447E-4</v>
      </c>
      <c r="H33" s="241" t="s">
        <v>18</v>
      </c>
      <c r="I33" s="66" t="s">
        <v>18</v>
      </c>
      <c r="J33" s="65" t="s">
        <v>18</v>
      </c>
      <c r="K33" s="66" t="s">
        <v>18</v>
      </c>
      <c r="L33" s="151">
        <v>0.6</v>
      </c>
      <c r="M33" s="98">
        <v>6.9444444444444447E-4</v>
      </c>
      <c r="N33" s="287" t="s">
        <v>18</v>
      </c>
      <c r="O33" s="288">
        <f t="shared" si="0"/>
        <v>0.32638888888888878</v>
      </c>
      <c r="P33" s="242" t="s">
        <v>18</v>
      </c>
      <c r="Q33" s="242" t="s">
        <v>18</v>
      </c>
      <c r="R33" s="242" t="s">
        <v>18</v>
      </c>
      <c r="S33" s="248" t="s">
        <v>18</v>
      </c>
      <c r="V33" s="6">
        <v>2</v>
      </c>
    </row>
    <row r="34" spans="1:22" x14ac:dyDescent="0.25">
      <c r="A34" s="58" t="s">
        <v>55</v>
      </c>
      <c r="B34" s="59"/>
      <c r="C34" s="60"/>
      <c r="D34" s="61" t="s">
        <v>16</v>
      </c>
      <c r="E34" s="159"/>
      <c r="F34" s="151">
        <v>0.4</v>
      </c>
      <c r="G34" s="98">
        <v>6.9444444444444447E-4</v>
      </c>
      <c r="H34" s="241" t="s">
        <v>18</v>
      </c>
      <c r="I34" s="66" t="s">
        <v>18</v>
      </c>
      <c r="J34" s="65" t="s">
        <v>18</v>
      </c>
      <c r="K34" s="66" t="s">
        <v>18</v>
      </c>
      <c r="L34" s="151">
        <v>0.4</v>
      </c>
      <c r="M34" s="98">
        <v>6.9444444444444447E-4</v>
      </c>
      <c r="N34" s="287" t="s">
        <v>18</v>
      </c>
      <c r="O34" s="288">
        <f t="shared" si="0"/>
        <v>0.32708333333333323</v>
      </c>
      <c r="P34" s="242" t="s">
        <v>18</v>
      </c>
      <c r="Q34" s="242" t="s">
        <v>18</v>
      </c>
      <c r="R34" s="242" t="s">
        <v>18</v>
      </c>
      <c r="S34" s="248" t="s">
        <v>18</v>
      </c>
      <c r="V34" s="6">
        <v>2</v>
      </c>
    </row>
    <row r="35" spans="1:22" s="1" customFormat="1" x14ac:dyDescent="0.25">
      <c r="A35" s="80" t="s">
        <v>56</v>
      </c>
      <c r="B35" s="46"/>
      <c r="C35" s="47"/>
      <c r="D35" s="48" t="s">
        <v>16</v>
      </c>
      <c r="E35" s="162"/>
      <c r="F35" s="163">
        <v>0.3</v>
      </c>
      <c r="G35" s="108">
        <v>6.9444444444444447E-4</v>
      </c>
      <c r="H35" s="241" t="s">
        <v>18</v>
      </c>
      <c r="I35" s="66" t="s">
        <v>18</v>
      </c>
      <c r="J35" s="165" t="s">
        <v>18</v>
      </c>
      <c r="K35" s="108">
        <v>0</v>
      </c>
      <c r="L35" s="163">
        <v>0.3</v>
      </c>
      <c r="M35" s="108">
        <v>6.9444444444444447E-4</v>
      </c>
      <c r="N35" s="289">
        <v>0.27708333333333335</v>
      </c>
      <c r="O35" s="289">
        <f t="shared" si="0"/>
        <v>0.32777777777777767</v>
      </c>
      <c r="P35" s="242" t="s">
        <v>18</v>
      </c>
      <c r="Q35" s="251" t="s">
        <v>18</v>
      </c>
      <c r="R35" s="251">
        <v>0.60416666666666663</v>
      </c>
      <c r="S35" s="252" t="s">
        <v>18</v>
      </c>
      <c r="T35" s="44"/>
      <c r="V35" s="6">
        <v>4</v>
      </c>
    </row>
    <row r="36" spans="1:22" x14ac:dyDescent="0.25">
      <c r="A36" s="58" t="s">
        <v>55</v>
      </c>
      <c r="B36" s="59"/>
      <c r="C36" s="60"/>
      <c r="D36" s="61" t="s">
        <v>57</v>
      </c>
      <c r="E36" s="159"/>
      <c r="F36" s="151">
        <v>0.4</v>
      </c>
      <c r="G36" s="98">
        <v>6.9444444444444447E-4</v>
      </c>
      <c r="H36" s="241" t="s">
        <v>18</v>
      </c>
      <c r="I36" s="66" t="s">
        <v>18</v>
      </c>
      <c r="J36" s="152">
        <v>0.4</v>
      </c>
      <c r="K36" s="98">
        <v>6.9444444444444447E-4</v>
      </c>
      <c r="L36" s="151">
        <v>0.4</v>
      </c>
      <c r="M36" s="98">
        <v>6.9444444444444447E-4</v>
      </c>
      <c r="N36" s="288">
        <f t="shared" ref="N36:N47" si="3">N35+$M36</f>
        <v>0.27777777777777779</v>
      </c>
      <c r="O36" s="288">
        <f t="shared" si="0"/>
        <v>0.32847222222222211</v>
      </c>
      <c r="P36" s="242" t="s">
        <v>18</v>
      </c>
      <c r="Q36" s="242" t="s">
        <v>18</v>
      </c>
      <c r="R36" s="242">
        <f>R35+$K36</f>
        <v>0.60486111111111107</v>
      </c>
      <c r="S36" s="248" t="s">
        <v>18</v>
      </c>
      <c r="V36" s="6">
        <v>4</v>
      </c>
    </row>
    <row r="37" spans="1:22" s="1" customFormat="1" x14ac:dyDescent="0.25">
      <c r="A37" s="253" t="s">
        <v>54</v>
      </c>
      <c r="B37" s="46"/>
      <c r="C37" s="47"/>
      <c r="D37" s="48" t="s">
        <v>16</v>
      </c>
      <c r="E37" s="162"/>
      <c r="F37" s="163">
        <v>0.3</v>
      </c>
      <c r="G37" s="108">
        <v>6.9444444444444447E-4</v>
      </c>
      <c r="H37" s="241" t="s">
        <v>18</v>
      </c>
      <c r="I37" s="66" t="s">
        <v>18</v>
      </c>
      <c r="J37" s="164">
        <v>0.3</v>
      </c>
      <c r="K37" s="108">
        <v>6.9444444444444447E-4</v>
      </c>
      <c r="L37" s="163">
        <v>0.3</v>
      </c>
      <c r="M37" s="108">
        <v>6.9444444444444447E-4</v>
      </c>
      <c r="N37" s="289">
        <f t="shared" si="3"/>
        <v>0.27847222222222223</v>
      </c>
      <c r="O37" s="289">
        <f t="shared" si="0"/>
        <v>0.32916666666666655</v>
      </c>
      <c r="P37" s="242" t="s">
        <v>18</v>
      </c>
      <c r="Q37" s="251" t="s">
        <v>18</v>
      </c>
      <c r="R37" s="251">
        <f>R36+$K37</f>
        <v>0.60555555555555551</v>
      </c>
      <c r="S37" s="252" t="s">
        <v>18</v>
      </c>
      <c r="T37" s="44"/>
      <c r="V37" s="6">
        <v>4</v>
      </c>
    </row>
    <row r="38" spans="1:22" x14ac:dyDescent="0.25">
      <c r="A38" s="58" t="s">
        <v>53</v>
      </c>
      <c r="B38" s="249"/>
      <c r="C38" s="250"/>
      <c r="D38" s="61" t="s">
        <v>50</v>
      </c>
      <c r="E38" s="159"/>
      <c r="F38" s="254" t="s">
        <v>18</v>
      </c>
      <c r="G38" s="154" t="s">
        <v>18</v>
      </c>
      <c r="H38" s="241" t="s">
        <v>18</v>
      </c>
      <c r="I38" s="66" t="s">
        <v>18</v>
      </c>
      <c r="J38" s="152">
        <v>0.5</v>
      </c>
      <c r="K38" s="98">
        <v>6.9444444444444447E-4</v>
      </c>
      <c r="L38" s="152">
        <v>0.5</v>
      </c>
      <c r="M38" s="98">
        <v>6.9444444444444447E-4</v>
      </c>
      <c r="N38" s="287">
        <f t="shared" si="3"/>
        <v>0.27916666666666667</v>
      </c>
      <c r="O38" s="288" t="s">
        <v>18</v>
      </c>
      <c r="P38" s="242" t="s">
        <v>18</v>
      </c>
      <c r="Q38" s="242" t="s">
        <v>18</v>
      </c>
      <c r="R38" s="242">
        <f>R37+$K38</f>
        <v>0.60624999999999996</v>
      </c>
      <c r="S38" s="248" t="s">
        <v>18</v>
      </c>
      <c r="V38" s="6">
        <v>3</v>
      </c>
    </row>
    <row r="39" spans="1:22" x14ac:dyDescent="0.25">
      <c r="A39" s="58" t="s">
        <v>52</v>
      </c>
      <c r="B39" s="249"/>
      <c r="C39" s="250"/>
      <c r="D39" s="61" t="s">
        <v>50</v>
      </c>
      <c r="E39" s="159"/>
      <c r="F39" s="254" t="s">
        <v>18</v>
      </c>
      <c r="G39" s="154" t="s">
        <v>18</v>
      </c>
      <c r="H39" s="241" t="s">
        <v>18</v>
      </c>
      <c r="I39" s="66" t="s">
        <v>18</v>
      </c>
      <c r="J39" s="152">
        <v>0.5</v>
      </c>
      <c r="K39" s="98">
        <v>6.9444444444444447E-4</v>
      </c>
      <c r="L39" s="152">
        <v>0.5</v>
      </c>
      <c r="M39" s="98">
        <v>6.9444444444444447E-4</v>
      </c>
      <c r="N39" s="287">
        <f t="shared" si="3"/>
        <v>0.27986111111111112</v>
      </c>
      <c r="O39" s="288" t="s">
        <v>18</v>
      </c>
      <c r="P39" s="242" t="s">
        <v>18</v>
      </c>
      <c r="Q39" s="242" t="s">
        <v>18</v>
      </c>
      <c r="R39" s="242">
        <f t="shared" ref="R39:R47" si="4">R38+$K39</f>
        <v>0.6069444444444444</v>
      </c>
      <c r="S39" s="248" t="s">
        <v>18</v>
      </c>
      <c r="V39" s="6">
        <v>3</v>
      </c>
    </row>
    <row r="40" spans="1:22" x14ac:dyDescent="0.25">
      <c r="A40" s="94" t="s">
        <v>49</v>
      </c>
      <c r="B40" s="157" t="s">
        <v>38</v>
      </c>
      <c r="C40" s="158"/>
      <c r="D40" s="61" t="s">
        <v>50</v>
      </c>
      <c r="E40" s="159"/>
      <c r="F40" s="254" t="s">
        <v>18</v>
      </c>
      <c r="G40" s="154" t="s">
        <v>18</v>
      </c>
      <c r="H40" s="241" t="s">
        <v>18</v>
      </c>
      <c r="I40" s="66" t="s">
        <v>18</v>
      </c>
      <c r="J40" s="152">
        <v>0.7</v>
      </c>
      <c r="K40" s="98">
        <v>6.9444444444444447E-4</v>
      </c>
      <c r="L40" s="152">
        <v>0.7</v>
      </c>
      <c r="M40" s="98">
        <v>6.9444444444444447E-4</v>
      </c>
      <c r="N40" s="287">
        <f t="shared" si="3"/>
        <v>0.28055555555555556</v>
      </c>
      <c r="O40" s="288" t="s">
        <v>18</v>
      </c>
      <c r="P40" s="242" t="s">
        <v>18</v>
      </c>
      <c r="Q40" s="242" t="s">
        <v>18</v>
      </c>
      <c r="R40" s="242">
        <f t="shared" si="4"/>
        <v>0.60763888888888884</v>
      </c>
      <c r="S40" s="248" t="s">
        <v>18</v>
      </c>
      <c r="V40" s="6">
        <v>3</v>
      </c>
    </row>
    <row r="41" spans="1:22" x14ac:dyDescent="0.25">
      <c r="A41" s="94" t="s">
        <v>49</v>
      </c>
      <c r="B41" s="157" t="s">
        <v>24</v>
      </c>
      <c r="C41" s="158"/>
      <c r="D41" s="61" t="s">
        <v>50</v>
      </c>
      <c r="E41" s="159"/>
      <c r="F41" s="254" t="s">
        <v>18</v>
      </c>
      <c r="G41" s="154" t="s">
        <v>18</v>
      </c>
      <c r="H41" s="241" t="s">
        <v>18</v>
      </c>
      <c r="I41" s="66" t="s">
        <v>18</v>
      </c>
      <c r="J41" s="152">
        <v>0.8</v>
      </c>
      <c r="K41" s="98">
        <v>6.9444444444444447E-4</v>
      </c>
      <c r="L41" s="152">
        <v>0.8</v>
      </c>
      <c r="M41" s="98">
        <v>6.9444444444444447E-4</v>
      </c>
      <c r="N41" s="287">
        <f t="shared" si="3"/>
        <v>0.28125</v>
      </c>
      <c r="O41" s="288" t="s">
        <v>18</v>
      </c>
      <c r="P41" s="242" t="s">
        <v>18</v>
      </c>
      <c r="Q41" s="242" t="s">
        <v>18</v>
      </c>
      <c r="R41" s="242">
        <f t="shared" si="4"/>
        <v>0.60833333333333328</v>
      </c>
      <c r="S41" s="248" t="s">
        <v>18</v>
      </c>
      <c r="V41" s="6">
        <v>3</v>
      </c>
    </row>
    <row r="42" spans="1:22" x14ac:dyDescent="0.25">
      <c r="A42" s="72" t="s">
        <v>48</v>
      </c>
      <c r="B42" s="59"/>
      <c r="C42" s="60"/>
      <c r="D42" s="61" t="s">
        <v>16</v>
      </c>
      <c r="E42" s="159"/>
      <c r="F42" s="254" t="s">
        <v>18</v>
      </c>
      <c r="G42" s="154" t="s">
        <v>18</v>
      </c>
      <c r="H42" s="241" t="s">
        <v>18</v>
      </c>
      <c r="I42" s="66" t="s">
        <v>18</v>
      </c>
      <c r="J42" s="152">
        <v>0.4</v>
      </c>
      <c r="K42" s="98">
        <v>1.3888888888888889E-3</v>
      </c>
      <c r="L42" s="152">
        <v>0.4</v>
      </c>
      <c r="M42" s="98">
        <v>1.3888888888888889E-3</v>
      </c>
      <c r="N42" s="287">
        <f t="shared" si="3"/>
        <v>0.28263888888888888</v>
      </c>
      <c r="O42" s="288" t="s">
        <v>18</v>
      </c>
      <c r="P42" s="242" t="s">
        <v>18</v>
      </c>
      <c r="Q42" s="242" t="s">
        <v>18</v>
      </c>
      <c r="R42" s="242">
        <f t="shared" si="4"/>
        <v>0.60972222222222217</v>
      </c>
      <c r="S42" s="248" t="s">
        <v>18</v>
      </c>
      <c r="V42" s="6">
        <v>3</v>
      </c>
    </row>
    <row r="43" spans="1:22" x14ac:dyDescent="0.25">
      <c r="A43" s="94" t="s">
        <v>49</v>
      </c>
      <c r="B43" s="157" t="s">
        <v>31</v>
      </c>
      <c r="C43" s="158"/>
      <c r="D43" s="61" t="s">
        <v>106</v>
      </c>
      <c r="E43" s="159"/>
      <c r="F43" s="254" t="s">
        <v>18</v>
      </c>
      <c r="G43" s="154" t="s">
        <v>18</v>
      </c>
      <c r="H43" s="241" t="s">
        <v>18</v>
      </c>
      <c r="I43" s="66" t="s">
        <v>18</v>
      </c>
      <c r="J43" s="152">
        <v>0.4</v>
      </c>
      <c r="K43" s="98">
        <v>1.3888888888888889E-3</v>
      </c>
      <c r="L43" s="152">
        <v>0.4</v>
      </c>
      <c r="M43" s="98">
        <v>1.3888888888888889E-3</v>
      </c>
      <c r="N43" s="287">
        <f t="shared" si="3"/>
        <v>0.28402777777777777</v>
      </c>
      <c r="O43" s="288" t="s">
        <v>18</v>
      </c>
      <c r="P43" s="242" t="s">
        <v>18</v>
      </c>
      <c r="Q43" s="242" t="s">
        <v>18</v>
      </c>
      <c r="R43" s="242">
        <f t="shared" si="4"/>
        <v>0.61111111111111105</v>
      </c>
      <c r="S43" s="248" t="s">
        <v>18</v>
      </c>
      <c r="V43" s="6">
        <v>3</v>
      </c>
    </row>
    <row r="44" spans="1:22" x14ac:dyDescent="0.25">
      <c r="A44" s="94" t="s">
        <v>109</v>
      </c>
      <c r="B44" s="90" t="s">
        <v>51</v>
      </c>
      <c r="C44" s="91" t="s">
        <v>42</v>
      </c>
      <c r="D44" s="85" t="s">
        <v>106</v>
      </c>
      <c r="E44" s="92"/>
      <c r="F44" s="254" t="s">
        <v>18</v>
      </c>
      <c r="G44" s="154" t="s">
        <v>18</v>
      </c>
      <c r="H44" s="241" t="s">
        <v>18</v>
      </c>
      <c r="I44" s="66" t="s">
        <v>18</v>
      </c>
      <c r="J44" s="93">
        <v>1.5</v>
      </c>
      <c r="K44" s="176">
        <v>1.3888888888888889E-3</v>
      </c>
      <c r="L44" s="93">
        <v>1.5</v>
      </c>
      <c r="M44" s="176">
        <v>1.3888888888888889E-3</v>
      </c>
      <c r="N44" s="287">
        <f t="shared" si="3"/>
        <v>0.28541666666666665</v>
      </c>
      <c r="O44" s="288" t="s">
        <v>18</v>
      </c>
      <c r="P44" s="242" t="s">
        <v>18</v>
      </c>
      <c r="Q44" s="242" t="s">
        <v>18</v>
      </c>
      <c r="R44" s="242">
        <f t="shared" si="4"/>
        <v>0.61249999999999993</v>
      </c>
      <c r="S44" s="248" t="s">
        <v>18</v>
      </c>
      <c r="V44" s="6">
        <v>3</v>
      </c>
    </row>
    <row r="45" spans="1:22" x14ac:dyDescent="0.25">
      <c r="A45" s="94" t="s">
        <v>108</v>
      </c>
      <c r="B45" s="90" t="s">
        <v>67</v>
      </c>
      <c r="C45" s="91"/>
      <c r="D45" s="85" t="s">
        <v>106</v>
      </c>
      <c r="E45" s="92"/>
      <c r="F45" s="254" t="s">
        <v>18</v>
      </c>
      <c r="G45" s="154" t="s">
        <v>18</v>
      </c>
      <c r="H45" s="241" t="s">
        <v>18</v>
      </c>
      <c r="I45" s="66" t="s">
        <v>18</v>
      </c>
      <c r="J45" s="93">
        <v>1.5</v>
      </c>
      <c r="K45" s="176">
        <v>1.3888888888888889E-3</v>
      </c>
      <c r="L45" s="93">
        <v>1.5</v>
      </c>
      <c r="M45" s="176">
        <v>1.3888888888888889E-3</v>
      </c>
      <c r="N45" s="287">
        <f t="shared" si="3"/>
        <v>0.28680555555555554</v>
      </c>
      <c r="O45" s="288" t="s">
        <v>18</v>
      </c>
      <c r="P45" s="242" t="s">
        <v>18</v>
      </c>
      <c r="Q45" s="242" t="s">
        <v>18</v>
      </c>
      <c r="R45" s="242">
        <f t="shared" si="4"/>
        <v>0.61388888888888882</v>
      </c>
      <c r="S45" s="248" t="s">
        <v>18</v>
      </c>
      <c r="T45" s="177" t="s">
        <v>69</v>
      </c>
      <c r="U45" s="96"/>
      <c r="V45" s="6">
        <v>3</v>
      </c>
    </row>
    <row r="46" spans="1:22" s="256" customFormat="1" x14ac:dyDescent="0.25">
      <c r="A46" s="77" t="s">
        <v>107</v>
      </c>
      <c r="B46" s="59" t="s">
        <v>89</v>
      </c>
      <c r="C46" s="60" t="s">
        <v>27</v>
      </c>
      <c r="D46" s="61" t="s">
        <v>106</v>
      </c>
      <c r="E46" s="159"/>
      <c r="F46" s="254" t="s">
        <v>18</v>
      </c>
      <c r="G46" s="154" t="s">
        <v>18</v>
      </c>
      <c r="H46" s="241" t="s">
        <v>18</v>
      </c>
      <c r="I46" s="66" t="s">
        <v>18</v>
      </c>
      <c r="J46" s="152">
        <v>1</v>
      </c>
      <c r="K46" s="98">
        <v>1.3888888888888889E-3</v>
      </c>
      <c r="L46" s="152">
        <v>1</v>
      </c>
      <c r="M46" s="98">
        <v>1.3888888888888889E-3</v>
      </c>
      <c r="N46" s="287">
        <f t="shared" si="3"/>
        <v>0.28819444444444442</v>
      </c>
      <c r="O46" s="288" t="s">
        <v>18</v>
      </c>
      <c r="P46" s="242" t="s">
        <v>18</v>
      </c>
      <c r="Q46" s="242" t="s">
        <v>18</v>
      </c>
      <c r="R46" s="242">
        <f t="shared" si="4"/>
        <v>0.6152777777777777</v>
      </c>
      <c r="S46" s="248" t="s">
        <v>18</v>
      </c>
      <c r="T46" s="181" t="s">
        <v>71</v>
      </c>
      <c r="U46" s="255"/>
      <c r="V46" s="183">
        <v>3</v>
      </c>
    </row>
    <row r="47" spans="1:22" s="1" customFormat="1" x14ac:dyDescent="0.25">
      <c r="A47" s="102" t="s">
        <v>105</v>
      </c>
      <c r="B47" s="103" t="s">
        <v>90</v>
      </c>
      <c r="C47" s="104"/>
      <c r="D47" s="105" t="s">
        <v>106</v>
      </c>
      <c r="E47" s="106" t="s">
        <v>73</v>
      </c>
      <c r="F47" s="257" t="s">
        <v>18</v>
      </c>
      <c r="G47" s="258" t="s">
        <v>18</v>
      </c>
      <c r="H47" s="186" t="s">
        <v>18</v>
      </c>
      <c r="I47" s="53" t="s">
        <v>18</v>
      </c>
      <c r="J47" s="186">
        <v>2.5</v>
      </c>
      <c r="K47" s="188">
        <v>2.0833333333333333E-3</v>
      </c>
      <c r="L47" s="186">
        <v>2.5</v>
      </c>
      <c r="M47" s="188">
        <v>2.0833333333333333E-3</v>
      </c>
      <c r="N47" s="290">
        <f t="shared" si="3"/>
        <v>0.29027777777777775</v>
      </c>
      <c r="O47" s="289" t="s">
        <v>18</v>
      </c>
      <c r="P47" s="242" t="s">
        <v>18</v>
      </c>
      <c r="Q47" s="259" t="s">
        <v>18</v>
      </c>
      <c r="R47" s="259">
        <f t="shared" si="4"/>
        <v>0.61736111111111103</v>
      </c>
      <c r="S47" s="252" t="s">
        <v>18</v>
      </c>
      <c r="T47" s="190" t="s">
        <v>74</v>
      </c>
      <c r="U47" s="112"/>
      <c r="V47" s="6">
        <v>3</v>
      </c>
    </row>
    <row r="48" spans="1:22" x14ac:dyDescent="0.25">
      <c r="A48" s="260" t="s">
        <v>121</v>
      </c>
      <c r="B48" s="261"/>
      <c r="C48" s="261"/>
      <c r="D48" s="261"/>
      <c r="E48" s="262"/>
      <c r="F48" s="263">
        <f>SUM(F7:F47)</f>
        <v>34.9</v>
      </c>
      <c r="G48" s="263"/>
      <c r="H48" s="263">
        <f t="shared" ref="H48:J48" si="5">SUM(H7:H47)</f>
        <v>10.500000000000002</v>
      </c>
      <c r="I48" s="263"/>
      <c r="J48" s="263">
        <f t="shared" si="5"/>
        <v>10.5</v>
      </c>
      <c r="K48" s="263"/>
      <c r="L48" s="263">
        <f t="shared" ref="L48" si="6">SUM(L7:L47)</f>
        <v>27.499999999999996</v>
      </c>
      <c r="M48" s="263"/>
      <c r="N48" s="264">
        <f>J48</f>
        <v>10.5</v>
      </c>
      <c r="O48" s="264">
        <f>F48</f>
        <v>34.9</v>
      </c>
      <c r="P48" s="264">
        <v>0</v>
      </c>
      <c r="Q48" s="264">
        <f>H48</f>
        <v>10.500000000000002</v>
      </c>
      <c r="R48" s="264">
        <f>J48</f>
        <v>10.5</v>
      </c>
      <c r="S48" s="265">
        <f>H48</f>
        <v>10.500000000000002</v>
      </c>
      <c r="T48" s="266">
        <f>SUM($N48:S48)</f>
        <v>76.900000000000006</v>
      </c>
      <c r="U48" s="96"/>
    </row>
    <row r="49" spans="1:22" x14ac:dyDescent="0.25">
      <c r="A49" s="260" t="s">
        <v>122</v>
      </c>
      <c r="B49" s="261"/>
      <c r="C49" s="261"/>
      <c r="D49" s="261"/>
      <c r="E49" s="262"/>
      <c r="F49" s="263">
        <f>F48</f>
        <v>34.9</v>
      </c>
      <c r="G49" s="263"/>
      <c r="H49" s="263">
        <f t="shared" ref="H49:J49" si="7">H48</f>
        <v>10.500000000000002</v>
      </c>
      <c r="I49" s="263"/>
      <c r="J49" s="263">
        <f t="shared" si="7"/>
        <v>10.5</v>
      </c>
      <c r="K49" s="263"/>
      <c r="L49" s="263">
        <f t="shared" ref="L49" si="8">L48</f>
        <v>27.499999999999996</v>
      </c>
      <c r="M49" s="263"/>
      <c r="N49" s="267">
        <f>J49</f>
        <v>10.5</v>
      </c>
      <c r="O49" s="267">
        <f>F49</f>
        <v>34.9</v>
      </c>
      <c r="P49" s="267">
        <v>0</v>
      </c>
      <c r="Q49" s="267">
        <f>H49</f>
        <v>10.500000000000002</v>
      </c>
      <c r="R49" s="267">
        <f>J49</f>
        <v>10.5</v>
      </c>
      <c r="S49" s="265">
        <f>H49</f>
        <v>10.500000000000002</v>
      </c>
      <c r="T49" s="266">
        <f>SUM($N49:S49)</f>
        <v>76.900000000000006</v>
      </c>
      <c r="U49" s="96"/>
    </row>
    <row r="50" spans="1:22" x14ac:dyDescent="0.25">
      <c r="A50" s="198"/>
      <c r="B50" s="199"/>
      <c r="C50" s="199"/>
      <c r="D50" s="199"/>
      <c r="E50" s="199"/>
      <c r="F50" s="268"/>
      <c r="G50" s="268"/>
      <c r="H50" s="268"/>
      <c r="I50" s="268"/>
      <c r="J50" s="268"/>
      <c r="K50" s="268"/>
      <c r="L50" s="268"/>
      <c r="M50" s="268"/>
      <c r="N50" s="201"/>
      <c r="O50" s="201"/>
      <c r="P50" s="201"/>
      <c r="Q50" s="201"/>
      <c r="R50" s="201"/>
      <c r="S50" s="201"/>
      <c r="T50" s="202"/>
    </row>
    <row r="51" spans="1:22" x14ac:dyDescent="0.25">
      <c r="A51" s="15" t="s">
        <v>4</v>
      </c>
      <c r="B51" s="16"/>
      <c r="C51" s="16"/>
      <c r="D51" s="17"/>
      <c r="E51" s="18"/>
      <c r="F51" s="19" t="s">
        <v>5</v>
      </c>
      <c r="G51" s="20" t="s">
        <v>6</v>
      </c>
      <c r="H51" s="19" t="s">
        <v>5</v>
      </c>
      <c r="I51" s="20" t="s">
        <v>6</v>
      </c>
      <c r="J51" s="19" t="s">
        <v>5</v>
      </c>
      <c r="K51" s="20" t="s">
        <v>6</v>
      </c>
      <c r="L51" s="19" t="s">
        <v>5</v>
      </c>
      <c r="M51" s="20" t="s">
        <v>6</v>
      </c>
      <c r="N51" s="269" t="s">
        <v>104</v>
      </c>
      <c r="O51" s="23" t="s">
        <v>104</v>
      </c>
      <c r="P51" s="23"/>
      <c r="Q51" s="23"/>
      <c r="R51" s="23"/>
      <c r="S51" s="24"/>
      <c r="T51" s="202"/>
    </row>
    <row r="52" spans="1:22" x14ac:dyDescent="0.25">
      <c r="A52" s="25" t="s">
        <v>9</v>
      </c>
      <c r="B52" s="26" t="s">
        <v>10</v>
      </c>
      <c r="C52" s="26" t="s">
        <v>11</v>
      </c>
      <c r="D52" s="27" t="s">
        <v>12</v>
      </c>
      <c r="E52" s="18"/>
      <c r="F52" s="19"/>
      <c r="G52" s="19"/>
      <c r="H52" s="19"/>
      <c r="I52" s="19"/>
      <c r="J52" s="19"/>
      <c r="K52" s="19"/>
      <c r="L52" s="19"/>
      <c r="M52" s="19"/>
      <c r="N52" s="270" t="s">
        <v>13</v>
      </c>
      <c r="O52" s="270" t="s">
        <v>13</v>
      </c>
      <c r="P52" s="30"/>
      <c r="Q52" s="30"/>
      <c r="R52" s="30"/>
      <c r="S52" s="31"/>
      <c r="T52" s="202"/>
    </row>
    <row r="53" spans="1:22" x14ac:dyDescent="0.25">
      <c r="A53" s="143" t="s">
        <v>105</v>
      </c>
      <c r="B53" s="271">
        <v>45</v>
      </c>
      <c r="C53" s="272"/>
      <c r="D53" s="35" t="s">
        <v>106</v>
      </c>
      <c r="E53" s="36" t="s">
        <v>17</v>
      </c>
      <c r="F53" s="37" t="s">
        <v>18</v>
      </c>
      <c r="G53" s="38">
        <v>0</v>
      </c>
      <c r="H53" s="116"/>
      <c r="I53" s="38"/>
      <c r="J53" s="116"/>
      <c r="K53" s="38"/>
      <c r="L53" s="116"/>
      <c r="M53" s="38"/>
      <c r="N53" s="273" t="s">
        <v>18</v>
      </c>
      <c r="O53" s="42">
        <v>0.62152777777777779</v>
      </c>
      <c r="P53" s="42"/>
      <c r="Q53" s="41"/>
      <c r="R53" s="41"/>
      <c r="S53" s="43"/>
      <c r="T53" s="202"/>
      <c r="V53" s="6">
        <v>2</v>
      </c>
    </row>
    <row r="54" spans="1:22" x14ac:dyDescent="0.25">
      <c r="A54" s="73" t="s">
        <v>107</v>
      </c>
      <c r="B54" s="274">
        <v>47</v>
      </c>
      <c r="C54" s="60" t="s">
        <v>27</v>
      </c>
      <c r="D54" s="61" t="s">
        <v>106</v>
      </c>
      <c r="E54" s="62"/>
      <c r="F54" s="63">
        <v>2.5</v>
      </c>
      <c r="G54" s="64">
        <v>2.0833333333333333E-3</v>
      </c>
      <c r="H54" s="63"/>
      <c r="I54" s="64"/>
      <c r="J54" s="63"/>
      <c r="K54" s="64"/>
      <c r="L54" s="63"/>
      <c r="M54" s="64"/>
      <c r="N54" s="55" t="s">
        <v>18</v>
      </c>
      <c r="O54" s="68">
        <f t="shared" ref="N54:P69" si="9">O53+$G54</f>
        <v>0.62361111111111112</v>
      </c>
      <c r="P54" s="69"/>
      <c r="Q54" s="68"/>
      <c r="R54" s="68"/>
      <c r="S54" s="70"/>
      <c r="T54" s="202"/>
      <c r="V54" s="6">
        <v>2</v>
      </c>
    </row>
    <row r="55" spans="1:22" x14ac:dyDescent="0.25">
      <c r="A55" s="77" t="s">
        <v>108</v>
      </c>
      <c r="B55" s="274">
        <v>49</v>
      </c>
      <c r="C55" s="60"/>
      <c r="D55" s="61" t="s">
        <v>106</v>
      </c>
      <c r="E55" s="62"/>
      <c r="F55" s="63">
        <v>1</v>
      </c>
      <c r="G55" s="64">
        <v>1.3888888888888889E-3</v>
      </c>
      <c r="H55" s="63"/>
      <c r="I55" s="64"/>
      <c r="J55" s="63"/>
      <c r="K55" s="64"/>
      <c r="L55" s="63"/>
      <c r="M55" s="64"/>
      <c r="N55" s="55" t="s">
        <v>18</v>
      </c>
      <c r="O55" s="68">
        <f t="shared" si="9"/>
        <v>0.625</v>
      </c>
      <c r="P55" s="69"/>
      <c r="Q55" s="68"/>
      <c r="R55" s="68"/>
      <c r="S55" s="70"/>
      <c r="T55" s="202"/>
      <c r="V55" s="6">
        <v>2</v>
      </c>
    </row>
    <row r="56" spans="1:22" x14ac:dyDescent="0.25">
      <c r="A56" s="77" t="s">
        <v>109</v>
      </c>
      <c r="B56" s="274">
        <v>51</v>
      </c>
      <c r="C56" s="60" t="s">
        <v>42</v>
      </c>
      <c r="D56" s="61" t="s">
        <v>106</v>
      </c>
      <c r="E56" s="62"/>
      <c r="F56" s="63">
        <v>1.5</v>
      </c>
      <c r="G56" s="64">
        <v>1.3888888888888889E-3</v>
      </c>
      <c r="H56" s="63"/>
      <c r="I56" s="64"/>
      <c r="J56" s="63"/>
      <c r="K56" s="64"/>
      <c r="L56" s="63"/>
      <c r="M56" s="64"/>
      <c r="N56" s="55" t="s">
        <v>18</v>
      </c>
      <c r="O56" s="68">
        <f t="shared" si="9"/>
        <v>0.62638888888888888</v>
      </c>
      <c r="P56" s="69"/>
      <c r="Q56" s="68"/>
      <c r="R56" s="68"/>
      <c r="S56" s="70"/>
      <c r="T56" s="202"/>
      <c r="V56" s="6">
        <v>2</v>
      </c>
    </row>
    <row r="57" spans="1:22" x14ac:dyDescent="0.25">
      <c r="A57" s="77" t="s">
        <v>49</v>
      </c>
      <c r="B57" s="274">
        <v>53</v>
      </c>
      <c r="C57" s="275"/>
      <c r="D57" s="61" t="s">
        <v>106</v>
      </c>
      <c r="E57" s="62"/>
      <c r="F57" s="63">
        <v>1.5</v>
      </c>
      <c r="G57" s="64">
        <v>1.3888888888888889E-3</v>
      </c>
      <c r="H57" s="63"/>
      <c r="I57" s="64"/>
      <c r="J57" s="63"/>
      <c r="K57" s="64"/>
      <c r="L57" s="63"/>
      <c r="M57" s="64"/>
      <c r="N57" s="55" t="s">
        <v>18</v>
      </c>
      <c r="O57" s="68">
        <f t="shared" si="9"/>
        <v>0.62777777777777777</v>
      </c>
      <c r="P57" s="69"/>
      <c r="Q57" s="68"/>
      <c r="R57" s="68"/>
      <c r="S57" s="70"/>
      <c r="T57" s="202"/>
      <c r="V57" s="6">
        <v>2</v>
      </c>
    </row>
    <row r="58" spans="1:22" x14ac:dyDescent="0.25">
      <c r="A58" s="72" t="s">
        <v>48</v>
      </c>
      <c r="B58" s="274"/>
      <c r="C58" s="275"/>
      <c r="D58" s="61" t="s">
        <v>16</v>
      </c>
      <c r="E58" s="62"/>
      <c r="F58" s="63">
        <v>0.4</v>
      </c>
      <c r="G58" s="64">
        <v>1.3888888888888889E-3</v>
      </c>
      <c r="H58" s="63"/>
      <c r="I58" s="64"/>
      <c r="J58" s="63"/>
      <c r="K58" s="64"/>
      <c r="L58" s="63"/>
      <c r="M58" s="64"/>
      <c r="N58" s="55" t="s">
        <v>18</v>
      </c>
      <c r="O58" s="68">
        <f t="shared" si="9"/>
        <v>0.62916666666666665</v>
      </c>
      <c r="P58" s="69"/>
      <c r="Q58" s="68"/>
      <c r="R58" s="68"/>
      <c r="S58" s="70"/>
      <c r="T58" s="202"/>
      <c r="V58" s="6">
        <v>2</v>
      </c>
    </row>
    <row r="59" spans="1:22" x14ac:dyDescent="0.25">
      <c r="A59" s="71" t="s">
        <v>49</v>
      </c>
      <c r="B59" s="59" t="s">
        <v>31</v>
      </c>
      <c r="C59" s="60"/>
      <c r="D59" s="61" t="s">
        <v>50</v>
      </c>
      <c r="E59" s="62"/>
      <c r="F59" s="63">
        <v>0.4</v>
      </c>
      <c r="G59" s="64">
        <v>1.3888888888888889E-3</v>
      </c>
      <c r="H59" s="63"/>
      <c r="I59" s="64"/>
      <c r="J59" s="63"/>
      <c r="K59" s="64"/>
      <c r="L59" s="63"/>
      <c r="M59" s="64"/>
      <c r="N59" s="55" t="s">
        <v>18</v>
      </c>
      <c r="O59" s="68">
        <f t="shared" si="9"/>
        <v>0.63055555555555554</v>
      </c>
      <c r="P59" s="69"/>
      <c r="Q59" s="68"/>
      <c r="R59" s="68"/>
      <c r="S59" s="70"/>
      <c r="T59" s="202"/>
      <c r="V59" s="6">
        <v>2</v>
      </c>
    </row>
    <row r="60" spans="1:22" x14ac:dyDescent="0.25">
      <c r="A60" s="71" t="s">
        <v>49</v>
      </c>
      <c r="B60" s="59" t="s">
        <v>51</v>
      </c>
      <c r="C60" s="60"/>
      <c r="D60" s="61" t="s">
        <v>50</v>
      </c>
      <c r="E60" s="62"/>
      <c r="F60" s="63">
        <v>0.8</v>
      </c>
      <c r="G60" s="64">
        <v>6.9444444444444447E-4</v>
      </c>
      <c r="H60" s="63"/>
      <c r="I60" s="64"/>
      <c r="J60" s="63"/>
      <c r="K60" s="64"/>
      <c r="L60" s="63"/>
      <c r="M60" s="64"/>
      <c r="N60" s="55" t="s">
        <v>18</v>
      </c>
      <c r="O60" s="68">
        <f t="shared" si="9"/>
        <v>0.63124999999999998</v>
      </c>
      <c r="P60" s="69"/>
      <c r="Q60" s="68"/>
      <c r="R60" s="68"/>
      <c r="S60" s="70"/>
      <c r="T60" s="202"/>
      <c r="V60" s="6">
        <v>2</v>
      </c>
    </row>
    <row r="61" spans="1:22" x14ac:dyDescent="0.25">
      <c r="A61" s="58" t="s">
        <v>52</v>
      </c>
      <c r="B61" s="78"/>
      <c r="C61" s="79"/>
      <c r="D61" s="61" t="s">
        <v>50</v>
      </c>
      <c r="E61" s="62"/>
      <c r="F61" s="63">
        <v>0.7</v>
      </c>
      <c r="G61" s="64">
        <v>6.9444444444444447E-4</v>
      </c>
      <c r="H61" s="63"/>
      <c r="I61" s="64"/>
      <c r="J61" s="63"/>
      <c r="K61" s="64"/>
      <c r="L61" s="63"/>
      <c r="M61" s="64"/>
      <c r="N61" s="55" t="s">
        <v>18</v>
      </c>
      <c r="O61" s="68">
        <f t="shared" si="9"/>
        <v>0.63194444444444442</v>
      </c>
      <c r="P61" s="69"/>
      <c r="Q61" s="68"/>
      <c r="R61" s="68"/>
      <c r="S61" s="70"/>
      <c r="T61" s="202"/>
      <c r="V61" s="6">
        <v>2</v>
      </c>
    </row>
    <row r="62" spans="1:22" x14ac:dyDescent="0.25">
      <c r="A62" s="58" t="s">
        <v>53</v>
      </c>
      <c r="B62" s="78"/>
      <c r="C62" s="79"/>
      <c r="D62" s="61" t="s">
        <v>50</v>
      </c>
      <c r="E62" s="62"/>
      <c r="F62" s="63">
        <v>0.5</v>
      </c>
      <c r="G62" s="64">
        <v>6.9444444444444447E-4</v>
      </c>
      <c r="H62" s="63"/>
      <c r="I62" s="64"/>
      <c r="J62" s="63"/>
      <c r="K62" s="64"/>
      <c r="L62" s="63"/>
      <c r="M62" s="64"/>
      <c r="N62" s="55" t="s">
        <v>18</v>
      </c>
      <c r="O62" s="68">
        <f t="shared" si="9"/>
        <v>0.63263888888888886</v>
      </c>
      <c r="P62" s="69"/>
      <c r="Q62" s="68"/>
      <c r="R62" s="68"/>
      <c r="S62" s="70"/>
      <c r="T62" s="202"/>
      <c r="V62" s="6">
        <v>2</v>
      </c>
    </row>
    <row r="63" spans="1:22" x14ac:dyDescent="0.25">
      <c r="A63" s="71" t="s">
        <v>54</v>
      </c>
      <c r="B63" s="59"/>
      <c r="C63" s="60"/>
      <c r="D63" s="61" t="s">
        <v>16</v>
      </c>
      <c r="E63" s="62"/>
      <c r="F63" s="63">
        <v>0.5</v>
      </c>
      <c r="G63" s="64">
        <v>6.9444444444444447E-4</v>
      </c>
      <c r="H63" s="63"/>
      <c r="I63" s="64"/>
      <c r="J63" s="63"/>
      <c r="K63" s="64"/>
      <c r="L63" s="63"/>
      <c r="M63" s="64"/>
      <c r="N63" s="55" t="s">
        <v>18</v>
      </c>
      <c r="O63" s="68">
        <f t="shared" si="9"/>
        <v>0.6333333333333333</v>
      </c>
      <c r="P63" s="69"/>
      <c r="Q63" s="68"/>
      <c r="R63" s="68"/>
      <c r="S63" s="70"/>
      <c r="T63" s="202"/>
      <c r="V63" s="6">
        <v>2</v>
      </c>
    </row>
    <row r="64" spans="1:22" x14ac:dyDescent="0.25">
      <c r="A64" s="58" t="s">
        <v>55</v>
      </c>
      <c r="B64" s="59"/>
      <c r="C64" s="60"/>
      <c r="D64" s="61" t="s">
        <v>16</v>
      </c>
      <c r="E64" s="62"/>
      <c r="F64" s="63">
        <v>0.3</v>
      </c>
      <c r="G64" s="64">
        <v>6.9444444444444447E-4</v>
      </c>
      <c r="H64" s="63"/>
      <c r="I64" s="64"/>
      <c r="J64" s="63"/>
      <c r="K64" s="64"/>
      <c r="L64" s="63"/>
      <c r="M64" s="64"/>
      <c r="N64" s="55" t="s">
        <v>18</v>
      </c>
      <c r="O64" s="68">
        <f t="shared" si="9"/>
        <v>0.63402777777777775</v>
      </c>
      <c r="P64" s="69"/>
      <c r="Q64" s="68"/>
      <c r="R64" s="68"/>
      <c r="S64" s="70"/>
      <c r="T64" s="202"/>
      <c r="V64" s="6">
        <v>2</v>
      </c>
    </row>
    <row r="65" spans="1:22" x14ac:dyDescent="0.25">
      <c r="A65" s="72" t="s">
        <v>56</v>
      </c>
      <c r="B65" s="59"/>
      <c r="C65" s="60"/>
      <c r="D65" s="61" t="s">
        <v>16</v>
      </c>
      <c r="E65" s="62"/>
      <c r="F65" s="63">
        <v>0.4</v>
      </c>
      <c r="G65" s="64">
        <v>6.9444444444444447E-4</v>
      </c>
      <c r="H65" s="63"/>
      <c r="I65" s="64"/>
      <c r="J65" s="63"/>
      <c r="K65" s="64"/>
      <c r="L65" s="63"/>
      <c r="M65" s="64"/>
      <c r="N65" s="55">
        <v>0.53263888888888888</v>
      </c>
      <c r="O65" s="68">
        <f t="shared" si="9"/>
        <v>0.63472222222222219</v>
      </c>
      <c r="P65" s="69"/>
      <c r="Q65" s="68"/>
      <c r="R65" s="68"/>
      <c r="S65" s="70"/>
      <c r="T65" s="202"/>
      <c r="V65" s="6">
        <v>2</v>
      </c>
    </row>
    <row r="66" spans="1:22" x14ac:dyDescent="0.25">
      <c r="A66" s="58" t="s">
        <v>55</v>
      </c>
      <c r="B66" s="59"/>
      <c r="C66" s="60"/>
      <c r="D66" s="61" t="s">
        <v>57</v>
      </c>
      <c r="E66" s="62"/>
      <c r="F66" s="63">
        <v>0.3</v>
      </c>
      <c r="G66" s="64">
        <v>6.9444444444444447E-4</v>
      </c>
      <c r="H66" s="63"/>
      <c r="I66" s="64"/>
      <c r="J66" s="63"/>
      <c r="K66" s="64"/>
      <c r="L66" s="63"/>
      <c r="M66" s="64"/>
      <c r="N66" s="68">
        <f t="shared" si="9"/>
        <v>0.53333333333333333</v>
      </c>
      <c r="O66" s="68">
        <f t="shared" si="9"/>
        <v>0.63541666666666663</v>
      </c>
      <c r="P66" s="68"/>
      <c r="Q66" s="68"/>
      <c r="R66" s="68"/>
      <c r="S66" s="70"/>
      <c r="T66" s="202"/>
      <c r="V66" s="6">
        <v>2</v>
      </c>
    </row>
    <row r="67" spans="1:22" x14ac:dyDescent="0.25">
      <c r="A67" s="58" t="s">
        <v>110</v>
      </c>
      <c r="B67" s="243"/>
      <c r="C67" s="244"/>
      <c r="D67" s="85" t="s">
        <v>50</v>
      </c>
      <c r="E67" s="62"/>
      <c r="F67" s="63">
        <v>0.4</v>
      </c>
      <c r="G67" s="64">
        <v>6.9444444444444447E-4</v>
      </c>
      <c r="H67" s="63"/>
      <c r="I67" s="64"/>
      <c r="J67" s="63"/>
      <c r="K67" s="64"/>
      <c r="L67" s="63"/>
      <c r="M67" s="64"/>
      <c r="N67" s="68">
        <f t="shared" si="9"/>
        <v>0.53402777777777777</v>
      </c>
      <c r="O67" s="68">
        <f t="shared" si="9"/>
        <v>0.63611111111111107</v>
      </c>
      <c r="P67" s="68"/>
      <c r="Q67" s="68"/>
      <c r="R67" s="68"/>
      <c r="S67" s="70"/>
      <c r="T67" s="202"/>
      <c r="V67" s="6">
        <v>2</v>
      </c>
    </row>
    <row r="68" spans="1:22" x14ac:dyDescent="0.25">
      <c r="A68" s="58" t="s">
        <v>111</v>
      </c>
      <c r="B68" s="243"/>
      <c r="C68" s="244"/>
      <c r="D68" s="85" t="s">
        <v>50</v>
      </c>
      <c r="E68" s="62"/>
      <c r="F68" s="63">
        <v>0.6</v>
      </c>
      <c r="G68" s="64">
        <v>6.9444444444444447E-4</v>
      </c>
      <c r="H68" s="63"/>
      <c r="I68" s="64"/>
      <c r="J68" s="63"/>
      <c r="K68" s="64"/>
      <c r="L68" s="63"/>
      <c r="M68" s="64"/>
      <c r="N68" s="68">
        <f t="shared" si="9"/>
        <v>0.53472222222222221</v>
      </c>
      <c r="O68" s="68">
        <f t="shared" si="9"/>
        <v>0.63680555555555551</v>
      </c>
      <c r="P68" s="68"/>
      <c r="Q68" s="68"/>
      <c r="R68" s="68"/>
      <c r="S68" s="70"/>
      <c r="T68" s="202"/>
      <c r="V68" s="6">
        <v>2</v>
      </c>
    </row>
    <row r="69" spans="1:22" x14ac:dyDescent="0.25">
      <c r="A69" s="94" t="s">
        <v>112</v>
      </c>
      <c r="B69" s="245" t="s">
        <v>31</v>
      </c>
      <c r="C69" s="246"/>
      <c r="D69" s="85" t="s">
        <v>50</v>
      </c>
      <c r="E69" s="92"/>
      <c r="F69" s="93">
        <v>2</v>
      </c>
      <c r="G69" s="64">
        <v>1.3888888888888889E-3</v>
      </c>
      <c r="H69" s="93"/>
      <c r="I69" s="64"/>
      <c r="J69" s="93"/>
      <c r="K69" s="64"/>
      <c r="L69" s="93"/>
      <c r="M69" s="64"/>
      <c r="N69" s="68">
        <f t="shared" si="9"/>
        <v>0.53611111111111109</v>
      </c>
      <c r="O69" s="68">
        <f t="shared" si="9"/>
        <v>0.6381944444444444</v>
      </c>
      <c r="P69" s="68"/>
      <c r="Q69" s="68"/>
      <c r="R69" s="68"/>
      <c r="S69" s="248"/>
      <c r="T69" s="202"/>
      <c r="V69" s="6">
        <v>2</v>
      </c>
    </row>
    <row r="70" spans="1:22" x14ac:dyDescent="0.25">
      <c r="A70" s="94" t="s">
        <v>113</v>
      </c>
      <c r="B70" s="245" t="s">
        <v>31</v>
      </c>
      <c r="C70" s="246"/>
      <c r="D70" s="85" t="s">
        <v>50</v>
      </c>
      <c r="E70" s="92"/>
      <c r="F70" s="93">
        <v>1.8</v>
      </c>
      <c r="G70" s="64">
        <v>1.3888888888888889E-3</v>
      </c>
      <c r="H70" s="93"/>
      <c r="I70" s="64"/>
      <c r="J70" s="93"/>
      <c r="K70" s="64"/>
      <c r="L70" s="93"/>
      <c r="M70" s="64"/>
      <c r="N70" s="68">
        <f t="shared" ref="N70:O85" si="10">N69+$G70</f>
        <v>0.53749999999999998</v>
      </c>
      <c r="O70" s="68">
        <f t="shared" si="10"/>
        <v>0.63958333333333328</v>
      </c>
      <c r="P70" s="68"/>
      <c r="Q70" s="68"/>
      <c r="R70" s="68"/>
      <c r="S70" s="248"/>
      <c r="T70" s="202"/>
      <c r="V70" s="6">
        <v>2</v>
      </c>
    </row>
    <row r="71" spans="1:22" x14ac:dyDescent="0.25">
      <c r="A71" s="161" t="s">
        <v>114</v>
      </c>
      <c r="B71" s="245"/>
      <c r="C71" s="246"/>
      <c r="D71" s="85" t="s">
        <v>115</v>
      </c>
      <c r="E71" s="92"/>
      <c r="F71" s="93">
        <v>1.8</v>
      </c>
      <c r="G71" s="64">
        <v>1.3888888888888889E-3</v>
      </c>
      <c r="H71" s="93"/>
      <c r="I71" s="64"/>
      <c r="J71" s="93"/>
      <c r="K71" s="64"/>
      <c r="L71" s="93"/>
      <c r="M71" s="64"/>
      <c r="N71" s="68">
        <f t="shared" si="10"/>
        <v>0.53888888888888886</v>
      </c>
      <c r="O71" s="68">
        <f t="shared" si="10"/>
        <v>0.64097222222222217</v>
      </c>
      <c r="P71" s="68"/>
      <c r="Q71" s="68"/>
      <c r="R71" s="68"/>
      <c r="S71" s="248"/>
      <c r="T71" s="202"/>
      <c r="V71" s="6">
        <v>2</v>
      </c>
    </row>
    <row r="72" spans="1:22" x14ac:dyDescent="0.25">
      <c r="A72" s="94" t="s">
        <v>119</v>
      </c>
      <c r="B72" s="245" t="s">
        <v>31</v>
      </c>
      <c r="C72" s="246"/>
      <c r="D72" s="85" t="s">
        <v>115</v>
      </c>
      <c r="E72" s="92"/>
      <c r="F72" s="93">
        <v>1.6</v>
      </c>
      <c r="G72" s="64">
        <v>2.0833333333333333E-3</v>
      </c>
      <c r="H72" s="93"/>
      <c r="I72" s="64"/>
      <c r="J72" s="93"/>
      <c r="K72" s="64"/>
      <c r="L72" s="93"/>
      <c r="M72" s="64"/>
      <c r="N72" s="68">
        <f t="shared" si="10"/>
        <v>0.54097222222222219</v>
      </c>
      <c r="O72" s="68">
        <f t="shared" si="10"/>
        <v>0.64305555555555549</v>
      </c>
      <c r="P72" s="68"/>
      <c r="Q72" s="68"/>
      <c r="R72" s="68"/>
      <c r="S72" s="248"/>
      <c r="T72" s="202"/>
      <c r="V72" s="6">
        <v>2</v>
      </c>
    </row>
    <row r="73" spans="1:22" x14ac:dyDescent="0.25">
      <c r="A73" s="77" t="s">
        <v>118</v>
      </c>
      <c r="B73" s="59" t="s">
        <v>24</v>
      </c>
      <c r="C73" s="60"/>
      <c r="D73" s="61" t="s">
        <v>117</v>
      </c>
      <c r="E73" s="92"/>
      <c r="F73" s="93">
        <v>2.4</v>
      </c>
      <c r="G73" s="98">
        <v>2.7777777777777779E-3</v>
      </c>
      <c r="H73" s="93"/>
      <c r="I73" s="98"/>
      <c r="J73" s="93"/>
      <c r="K73" s="98"/>
      <c r="L73" s="93"/>
      <c r="M73" s="98"/>
      <c r="N73" s="68">
        <f t="shared" si="10"/>
        <v>0.54374999999999996</v>
      </c>
      <c r="O73" s="68">
        <f t="shared" si="10"/>
        <v>0.64583333333333326</v>
      </c>
      <c r="P73" s="68"/>
      <c r="Q73" s="68"/>
      <c r="R73" s="242"/>
      <c r="S73" s="248"/>
      <c r="T73" s="202"/>
      <c r="V73" s="6">
        <v>2</v>
      </c>
    </row>
    <row r="74" spans="1:22" x14ac:dyDescent="0.25">
      <c r="A74" s="72" t="s">
        <v>116</v>
      </c>
      <c r="B74" s="274"/>
      <c r="C74" s="275"/>
      <c r="D74" s="61" t="s">
        <v>117</v>
      </c>
      <c r="E74" s="92"/>
      <c r="F74" s="241">
        <v>2.1</v>
      </c>
      <c r="G74" s="154">
        <v>2.7777777777777779E-3</v>
      </c>
      <c r="H74" s="241"/>
      <c r="I74" s="154"/>
      <c r="J74" s="241"/>
      <c r="K74" s="154"/>
      <c r="L74" s="241"/>
      <c r="M74" s="154"/>
      <c r="N74" s="68">
        <f t="shared" si="10"/>
        <v>0.54652777777777772</v>
      </c>
      <c r="O74" s="68">
        <f t="shared" si="10"/>
        <v>0.64861111111111103</v>
      </c>
      <c r="P74" s="68"/>
      <c r="Q74" s="69"/>
      <c r="R74" s="251"/>
      <c r="S74" s="252"/>
      <c r="T74" s="202"/>
      <c r="V74" s="6">
        <v>2</v>
      </c>
    </row>
    <row r="75" spans="1:22" x14ac:dyDescent="0.25">
      <c r="A75" s="94" t="s">
        <v>113</v>
      </c>
      <c r="B75" s="157" t="s">
        <v>24</v>
      </c>
      <c r="C75" s="158"/>
      <c r="D75" s="61" t="s">
        <v>50</v>
      </c>
      <c r="E75" s="150"/>
      <c r="F75" s="151">
        <v>5.6</v>
      </c>
      <c r="G75" s="98">
        <v>4.1666666666666666E-3</v>
      </c>
      <c r="H75" s="151"/>
      <c r="I75" s="98"/>
      <c r="J75" s="151"/>
      <c r="K75" s="98"/>
      <c r="L75" s="151"/>
      <c r="M75" s="98"/>
      <c r="N75" s="68">
        <f t="shared" si="10"/>
        <v>0.55069444444444438</v>
      </c>
      <c r="O75" s="68">
        <f t="shared" si="10"/>
        <v>0.65277777777777768</v>
      </c>
      <c r="P75" s="276"/>
      <c r="Q75" s="242"/>
      <c r="R75" s="242"/>
      <c r="S75" s="248"/>
      <c r="T75" s="202"/>
      <c r="V75" s="6">
        <v>2</v>
      </c>
    </row>
    <row r="76" spans="1:22" x14ac:dyDescent="0.25">
      <c r="A76" s="94" t="s">
        <v>112</v>
      </c>
      <c r="B76" s="157" t="s">
        <v>24</v>
      </c>
      <c r="C76" s="158"/>
      <c r="D76" s="61" t="s">
        <v>50</v>
      </c>
      <c r="E76" s="159"/>
      <c r="F76" s="151">
        <v>1.8</v>
      </c>
      <c r="G76" s="98">
        <v>1.3888888888888889E-3</v>
      </c>
      <c r="H76" s="151"/>
      <c r="I76" s="98"/>
      <c r="J76" s="151"/>
      <c r="K76" s="98"/>
      <c r="L76" s="151"/>
      <c r="M76" s="98"/>
      <c r="N76" s="68">
        <f t="shared" si="10"/>
        <v>0.55208333333333326</v>
      </c>
      <c r="O76" s="68">
        <f t="shared" si="10"/>
        <v>0.65416666666666656</v>
      </c>
      <c r="P76" s="276"/>
      <c r="Q76" s="242"/>
      <c r="R76" s="242"/>
      <c r="S76" s="248"/>
      <c r="T76" s="202"/>
      <c r="V76" s="6">
        <v>2</v>
      </c>
    </row>
    <row r="77" spans="1:22" x14ac:dyDescent="0.25">
      <c r="A77" s="58" t="s">
        <v>111</v>
      </c>
      <c r="B77" s="249"/>
      <c r="C77" s="250"/>
      <c r="D77" s="61" t="s">
        <v>50</v>
      </c>
      <c r="E77" s="159"/>
      <c r="F77" s="151">
        <v>2</v>
      </c>
      <c r="G77" s="98">
        <v>1.3888888888888889E-3</v>
      </c>
      <c r="H77" s="151"/>
      <c r="I77" s="98"/>
      <c r="J77" s="151"/>
      <c r="K77" s="98"/>
      <c r="L77" s="151"/>
      <c r="M77" s="98"/>
      <c r="N77" s="68">
        <f t="shared" si="10"/>
        <v>0.55347222222222214</v>
      </c>
      <c r="O77" s="68">
        <f t="shared" si="10"/>
        <v>0.65555555555555545</v>
      </c>
      <c r="P77" s="276"/>
      <c r="Q77" s="242"/>
      <c r="R77" s="242"/>
      <c r="S77" s="248"/>
      <c r="T77" s="202"/>
      <c r="V77" s="6">
        <v>2</v>
      </c>
    </row>
    <row r="78" spans="1:22" x14ac:dyDescent="0.25">
      <c r="A78" s="89" t="s">
        <v>110</v>
      </c>
      <c r="B78" s="157"/>
      <c r="C78" s="158"/>
      <c r="D78" s="61" t="s">
        <v>50</v>
      </c>
      <c r="E78" s="159"/>
      <c r="F78" s="151">
        <v>0.6</v>
      </c>
      <c r="G78" s="98">
        <v>6.9444444444444447E-4</v>
      </c>
      <c r="H78" s="151"/>
      <c r="I78" s="98"/>
      <c r="J78" s="151"/>
      <c r="K78" s="98"/>
      <c r="L78" s="151"/>
      <c r="M78" s="98"/>
      <c r="N78" s="68">
        <f t="shared" si="10"/>
        <v>0.55416666666666659</v>
      </c>
      <c r="O78" s="68">
        <f t="shared" si="10"/>
        <v>0.65624999999999989</v>
      </c>
      <c r="P78" s="276"/>
      <c r="Q78" s="242"/>
      <c r="R78" s="242"/>
      <c r="S78" s="248"/>
      <c r="T78" s="202"/>
      <c r="V78" s="6">
        <v>2</v>
      </c>
    </row>
    <row r="79" spans="1:22" x14ac:dyDescent="0.25">
      <c r="A79" s="58" t="s">
        <v>55</v>
      </c>
      <c r="B79" s="59"/>
      <c r="C79" s="60"/>
      <c r="D79" s="61" t="s">
        <v>16</v>
      </c>
      <c r="E79" s="159"/>
      <c r="F79" s="151">
        <v>0.4</v>
      </c>
      <c r="G79" s="98">
        <v>6.9444444444444447E-4</v>
      </c>
      <c r="H79" s="151"/>
      <c r="I79" s="98"/>
      <c r="J79" s="151"/>
      <c r="K79" s="98"/>
      <c r="L79" s="151"/>
      <c r="M79" s="98"/>
      <c r="N79" s="68">
        <f t="shared" si="10"/>
        <v>0.55486111111111103</v>
      </c>
      <c r="O79" s="68">
        <f t="shared" si="10"/>
        <v>0.65694444444444433</v>
      </c>
      <c r="P79" s="276"/>
      <c r="Q79" s="242"/>
      <c r="R79" s="242"/>
      <c r="S79" s="248"/>
      <c r="T79" s="202"/>
      <c r="V79" s="6">
        <v>2</v>
      </c>
    </row>
    <row r="80" spans="1:22" x14ac:dyDescent="0.25">
      <c r="A80" s="72" t="s">
        <v>56</v>
      </c>
      <c r="B80" s="59"/>
      <c r="C80" s="60"/>
      <c r="D80" s="61" t="s">
        <v>16</v>
      </c>
      <c r="E80" s="159"/>
      <c r="F80" s="151">
        <v>0.3</v>
      </c>
      <c r="G80" s="98">
        <v>6.9444444444444447E-4</v>
      </c>
      <c r="H80" s="151"/>
      <c r="I80" s="98"/>
      <c r="J80" s="151"/>
      <c r="K80" s="98"/>
      <c r="L80" s="151"/>
      <c r="M80" s="98"/>
      <c r="N80" s="68">
        <f t="shared" si="10"/>
        <v>0.55555555555555547</v>
      </c>
      <c r="O80" s="68">
        <f t="shared" si="10"/>
        <v>0.65763888888888877</v>
      </c>
      <c r="P80" s="242"/>
      <c r="Q80" s="242"/>
      <c r="R80" s="242"/>
      <c r="S80" s="248"/>
      <c r="T80" s="202"/>
      <c r="V80" s="6">
        <v>2</v>
      </c>
    </row>
    <row r="81" spans="1:22" x14ac:dyDescent="0.25">
      <c r="A81" s="58" t="s">
        <v>55</v>
      </c>
      <c r="B81" s="59"/>
      <c r="C81" s="60"/>
      <c r="D81" s="61" t="s">
        <v>57</v>
      </c>
      <c r="E81" s="159"/>
      <c r="F81" s="151">
        <v>0.4</v>
      </c>
      <c r="G81" s="98">
        <v>6.9444444444444447E-4</v>
      </c>
      <c r="H81" s="151"/>
      <c r="I81" s="98"/>
      <c r="J81" s="151"/>
      <c r="K81" s="98"/>
      <c r="L81" s="151"/>
      <c r="M81" s="98"/>
      <c r="N81" s="68">
        <f t="shared" si="10"/>
        <v>0.55624999999999991</v>
      </c>
      <c r="O81" s="68">
        <f t="shared" si="10"/>
        <v>0.65833333333333321</v>
      </c>
      <c r="P81" s="242"/>
      <c r="Q81" s="242"/>
      <c r="R81" s="242"/>
      <c r="S81" s="248"/>
      <c r="T81" s="202"/>
      <c r="V81" s="6">
        <v>2</v>
      </c>
    </row>
    <row r="82" spans="1:22" x14ac:dyDescent="0.25">
      <c r="A82" s="77" t="s">
        <v>54</v>
      </c>
      <c r="B82" s="59"/>
      <c r="C82" s="60"/>
      <c r="D82" s="61" t="s">
        <v>16</v>
      </c>
      <c r="E82" s="159"/>
      <c r="F82" s="151">
        <v>0.3</v>
      </c>
      <c r="G82" s="98">
        <v>6.9444444444444447E-4</v>
      </c>
      <c r="H82" s="151"/>
      <c r="I82" s="98"/>
      <c r="J82" s="151"/>
      <c r="K82" s="98"/>
      <c r="L82" s="151"/>
      <c r="M82" s="98"/>
      <c r="N82" s="68">
        <f t="shared" si="10"/>
        <v>0.55694444444444435</v>
      </c>
      <c r="O82" s="68">
        <f t="shared" si="10"/>
        <v>0.65902777777777766</v>
      </c>
      <c r="P82" s="242"/>
      <c r="Q82" s="242"/>
      <c r="R82" s="242"/>
      <c r="S82" s="248"/>
      <c r="T82" s="202"/>
      <c r="V82" s="6">
        <v>2</v>
      </c>
    </row>
    <row r="83" spans="1:22" x14ac:dyDescent="0.25">
      <c r="A83" s="58" t="s">
        <v>53</v>
      </c>
      <c r="B83" s="249"/>
      <c r="C83" s="250"/>
      <c r="D83" s="61" t="s">
        <v>50</v>
      </c>
      <c r="E83" s="159"/>
      <c r="F83" s="254">
        <v>0.5</v>
      </c>
      <c r="G83" s="98">
        <v>6.9444444444444447E-4</v>
      </c>
      <c r="H83" s="254"/>
      <c r="I83" s="98"/>
      <c r="J83" s="254"/>
      <c r="K83" s="98"/>
      <c r="L83" s="254"/>
      <c r="M83" s="98"/>
      <c r="N83" s="69">
        <f t="shared" si="10"/>
        <v>0.5576388888888888</v>
      </c>
      <c r="O83" s="68">
        <f t="shared" si="10"/>
        <v>0.6597222222222221</v>
      </c>
      <c r="P83" s="242"/>
      <c r="Q83" s="242"/>
      <c r="R83" s="242"/>
      <c r="S83" s="248"/>
      <c r="T83" s="202"/>
      <c r="V83" s="6">
        <v>2</v>
      </c>
    </row>
    <row r="84" spans="1:22" x14ac:dyDescent="0.25">
      <c r="A84" s="58" t="s">
        <v>52</v>
      </c>
      <c r="B84" s="249"/>
      <c r="C84" s="250"/>
      <c r="D84" s="61" t="s">
        <v>50</v>
      </c>
      <c r="E84" s="159"/>
      <c r="F84" s="254">
        <v>0.5</v>
      </c>
      <c r="G84" s="98">
        <v>6.9444444444444447E-4</v>
      </c>
      <c r="H84" s="254"/>
      <c r="I84" s="98"/>
      <c r="J84" s="254"/>
      <c r="K84" s="98"/>
      <c r="L84" s="254"/>
      <c r="M84" s="98"/>
      <c r="N84" s="69">
        <f t="shared" si="10"/>
        <v>0.55833333333333324</v>
      </c>
      <c r="O84" s="68">
        <f t="shared" si="10"/>
        <v>0.66041666666666654</v>
      </c>
      <c r="P84" s="242"/>
      <c r="Q84" s="242"/>
      <c r="R84" s="242"/>
      <c r="S84" s="248"/>
      <c r="T84" s="202"/>
      <c r="V84" s="6">
        <v>2</v>
      </c>
    </row>
    <row r="85" spans="1:22" x14ac:dyDescent="0.25">
      <c r="A85" s="94" t="s">
        <v>49</v>
      </c>
      <c r="B85" s="157" t="s">
        <v>38</v>
      </c>
      <c r="C85" s="158"/>
      <c r="D85" s="61" t="s">
        <v>50</v>
      </c>
      <c r="E85" s="159"/>
      <c r="F85" s="254">
        <v>0.7</v>
      </c>
      <c r="G85" s="98">
        <v>6.9444444444444447E-4</v>
      </c>
      <c r="H85" s="254"/>
      <c r="I85" s="98"/>
      <c r="J85" s="254"/>
      <c r="K85" s="98"/>
      <c r="L85" s="254"/>
      <c r="M85" s="98"/>
      <c r="N85" s="69">
        <f t="shared" si="10"/>
        <v>0.55902777777777768</v>
      </c>
      <c r="O85" s="68">
        <f t="shared" si="10"/>
        <v>0.66111111111111098</v>
      </c>
      <c r="P85" s="242"/>
      <c r="Q85" s="242"/>
      <c r="R85" s="242"/>
      <c r="S85" s="248"/>
      <c r="T85" s="202"/>
      <c r="V85" s="6">
        <v>2</v>
      </c>
    </row>
    <row r="86" spans="1:22" x14ac:dyDescent="0.25">
      <c r="A86" s="94" t="s">
        <v>49</v>
      </c>
      <c r="B86" s="157" t="s">
        <v>24</v>
      </c>
      <c r="C86" s="158"/>
      <c r="D86" s="61" t="s">
        <v>50</v>
      </c>
      <c r="E86" s="159"/>
      <c r="F86" s="254">
        <v>0.8</v>
      </c>
      <c r="G86" s="98">
        <v>6.9444444444444447E-4</v>
      </c>
      <c r="H86" s="254"/>
      <c r="I86" s="98"/>
      <c r="J86" s="254"/>
      <c r="K86" s="98"/>
      <c r="L86" s="254"/>
      <c r="M86" s="98"/>
      <c r="N86" s="69">
        <f t="shared" ref="N86:O92" si="11">N85+$G86</f>
        <v>0.55972222222222212</v>
      </c>
      <c r="O86" s="68">
        <f t="shared" si="11"/>
        <v>0.66180555555555542</v>
      </c>
      <c r="P86" s="242"/>
      <c r="Q86" s="242"/>
      <c r="R86" s="242"/>
      <c r="S86" s="248"/>
      <c r="T86" s="202"/>
      <c r="V86" s="6">
        <v>2</v>
      </c>
    </row>
    <row r="87" spans="1:22" x14ac:dyDescent="0.25">
      <c r="A87" s="72" t="s">
        <v>48</v>
      </c>
      <c r="B87" s="59"/>
      <c r="C87" s="60"/>
      <c r="D87" s="61" t="s">
        <v>16</v>
      </c>
      <c r="E87" s="159"/>
      <c r="F87" s="254">
        <v>0.4</v>
      </c>
      <c r="G87" s="98">
        <v>1.3888888888888889E-3</v>
      </c>
      <c r="H87" s="254"/>
      <c r="I87" s="98"/>
      <c r="J87" s="254"/>
      <c r="K87" s="98"/>
      <c r="L87" s="254"/>
      <c r="M87" s="98"/>
      <c r="N87" s="69">
        <f t="shared" si="11"/>
        <v>0.56111111111111101</v>
      </c>
      <c r="O87" s="242">
        <f t="shared" si="11"/>
        <v>0.66319444444444431</v>
      </c>
      <c r="P87" s="242"/>
      <c r="Q87" s="242"/>
      <c r="R87" s="242"/>
      <c r="S87" s="248"/>
      <c r="T87" s="202"/>
      <c r="V87" s="6">
        <v>2</v>
      </c>
    </row>
    <row r="88" spans="1:22" x14ac:dyDescent="0.25">
      <c r="A88" s="94" t="s">
        <v>49</v>
      </c>
      <c r="B88" s="157" t="s">
        <v>31</v>
      </c>
      <c r="C88" s="158"/>
      <c r="D88" s="61" t="s">
        <v>106</v>
      </c>
      <c r="E88" s="159"/>
      <c r="F88" s="254">
        <v>0.4</v>
      </c>
      <c r="G88" s="98">
        <v>1.3888888888888889E-3</v>
      </c>
      <c r="H88" s="254"/>
      <c r="I88" s="98"/>
      <c r="J88" s="254"/>
      <c r="K88" s="98"/>
      <c r="L88" s="254"/>
      <c r="M88" s="98"/>
      <c r="N88" s="69">
        <f t="shared" si="11"/>
        <v>0.56249999999999989</v>
      </c>
      <c r="O88" s="242">
        <f t="shared" si="11"/>
        <v>0.66458333333333319</v>
      </c>
      <c r="P88" s="242"/>
      <c r="Q88" s="242"/>
      <c r="R88" s="242"/>
      <c r="S88" s="248"/>
      <c r="T88" s="202"/>
      <c r="V88" s="6">
        <v>2</v>
      </c>
    </row>
    <row r="89" spans="1:22" x14ac:dyDescent="0.25">
      <c r="A89" s="94" t="s">
        <v>109</v>
      </c>
      <c r="B89" s="90" t="s">
        <v>51</v>
      </c>
      <c r="C89" s="91" t="s">
        <v>42</v>
      </c>
      <c r="D89" s="85" t="s">
        <v>106</v>
      </c>
      <c r="E89" s="92"/>
      <c r="F89" s="254">
        <v>1.5</v>
      </c>
      <c r="G89" s="176">
        <v>1.3888888888888889E-3</v>
      </c>
      <c r="H89" s="254"/>
      <c r="I89" s="176"/>
      <c r="J89" s="254"/>
      <c r="K89" s="176"/>
      <c r="L89" s="254"/>
      <c r="M89" s="176"/>
      <c r="N89" s="69">
        <f t="shared" si="11"/>
        <v>0.56388888888888877</v>
      </c>
      <c r="O89" s="242">
        <f t="shared" si="11"/>
        <v>0.66597222222222208</v>
      </c>
      <c r="P89" s="242"/>
      <c r="Q89" s="242"/>
      <c r="R89" s="242"/>
      <c r="S89" s="248"/>
      <c r="T89" s="202"/>
      <c r="V89" s="6">
        <v>2</v>
      </c>
    </row>
    <row r="90" spans="1:22" x14ac:dyDescent="0.25">
      <c r="A90" s="94" t="s">
        <v>108</v>
      </c>
      <c r="B90" s="90" t="s">
        <v>67</v>
      </c>
      <c r="C90" s="91"/>
      <c r="D90" s="85" t="s">
        <v>106</v>
      </c>
      <c r="E90" s="92"/>
      <c r="F90" s="254">
        <v>1.5</v>
      </c>
      <c r="G90" s="176">
        <v>1.3888888888888889E-3</v>
      </c>
      <c r="H90" s="254"/>
      <c r="I90" s="176"/>
      <c r="J90" s="254"/>
      <c r="K90" s="176"/>
      <c r="L90" s="254"/>
      <c r="M90" s="176"/>
      <c r="N90" s="69">
        <f t="shared" si="11"/>
        <v>0.56527777777777766</v>
      </c>
      <c r="O90" s="242">
        <f t="shared" si="11"/>
        <v>0.66736111111111096</v>
      </c>
      <c r="P90" s="242"/>
      <c r="Q90" s="242"/>
      <c r="R90" s="242"/>
      <c r="S90" s="248"/>
      <c r="T90" s="95" t="s">
        <v>69</v>
      </c>
      <c r="V90" s="6">
        <v>2</v>
      </c>
    </row>
    <row r="91" spans="1:22" x14ac:dyDescent="0.25">
      <c r="A91" s="77" t="s">
        <v>107</v>
      </c>
      <c r="B91" s="59" t="s">
        <v>89</v>
      </c>
      <c r="C91" s="60" t="s">
        <v>27</v>
      </c>
      <c r="D91" s="61" t="s">
        <v>106</v>
      </c>
      <c r="E91" s="159"/>
      <c r="F91" s="254">
        <v>1</v>
      </c>
      <c r="G91" s="98">
        <v>1.3888888888888889E-3</v>
      </c>
      <c r="H91" s="254"/>
      <c r="I91" s="98"/>
      <c r="J91" s="254"/>
      <c r="K91" s="98"/>
      <c r="L91" s="254"/>
      <c r="M91" s="98"/>
      <c r="N91" s="69">
        <f t="shared" si="11"/>
        <v>0.56666666666666654</v>
      </c>
      <c r="O91" s="242">
        <f t="shared" si="11"/>
        <v>0.66874999999999984</v>
      </c>
      <c r="P91" s="242"/>
      <c r="Q91" s="242"/>
      <c r="R91" s="242"/>
      <c r="S91" s="248"/>
      <c r="T91" s="277" t="s">
        <v>71</v>
      </c>
      <c r="V91" s="6">
        <v>2</v>
      </c>
    </row>
    <row r="92" spans="1:22" x14ac:dyDescent="0.25">
      <c r="A92" s="102" t="s">
        <v>105</v>
      </c>
      <c r="B92" s="103" t="s">
        <v>90</v>
      </c>
      <c r="C92" s="104"/>
      <c r="D92" s="105" t="s">
        <v>106</v>
      </c>
      <c r="E92" s="106" t="s">
        <v>73</v>
      </c>
      <c r="F92" s="186">
        <v>2.5</v>
      </c>
      <c r="G92" s="188">
        <v>2.0833333333333333E-3</v>
      </c>
      <c r="H92" s="186"/>
      <c r="I92" s="188"/>
      <c r="J92" s="186"/>
      <c r="K92" s="188"/>
      <c r="L92" s="186"/>
      <c r="M92" s="188"/>
      <c r="N92" s="56">
        <f t="shared" si="11"/>
        <v>0.56874999999999987</v>
      </c>
      <c r="O92" s="251">
        <f t="shared" si="11"/>
        <v>0.67083333333333317</v>
      </c>
      <c r="P92" s="251"/>
      <c r="Q92" s="251"/>
      <c r="R92" s="259"/>
      <c r="S92" s="278"/>
      <c r="T92" s="101" t="s">
        <v>74</v>
      </c>
      <c r="V92" s="6">
        <v>2</v>
      </c>
    </row>
    <row r="93" spans="1:22" x14ac:dyDescent="0.25">
      <c r="A93" s="260" t="s">
        <v>121</v>
      </c>
      <c r="B93" s="261"/>
      <c r="C93" s="261"/>
      <c r="D93" s="261"/>
      <c r="E93" s="262"/>
      <c r="F93" s="263">
        <f>SUM(F53:F92)</f>
        <v>44.699999999999996</v>
      </c>
      <c r="G93" s="263"/>
      <c r="H93" s="263"/>
      <c r="I93" s="263"/>
      <c r="J93" s="263"/>
      <c r="K93" s="263"/>
      <c r="L93" s="263"/>
      <c r="M93" s="263"/>
      <c r="N93" s="264">
        <f>SUM(F66:F92)</f>
        <v>34.200000000000003</v>
      </c>
      <c r="O93" s="264">
        <f>F93</f>
        <v>44.699999999999996</v>
      </c>
      <c r="P93" s="264"/>
      <c r="Q93" s="264"/>
      <c r="R93" s="264"/>
      <c r="S93" s="265"/>
      <c r="T93" s="279">
        <f>SUM($N93:S93)</f>
        <v>78.900000000000006</v>
      </c>
      <c r="V93" s="6">
        <f>SUM(V7:V92)</f>
        <v>188</v>
      </c>
    </row>
    <row r="94" spans="1:22" x14ac:dyDescent="0.25">
      <c r="A94" s="260" t="s">
        <v>122</v>
      </c>
      <c r="B94" s="261"/>
      <c r="C94" s="261"/>
      <c r="D94" s="261"/>
      <c r="E94" s="262"/>
      <c r="F94" s="263">
        <f>F93</f>
        <v>44.699999999999996</v>
      </c>
      <c r="G94" s="263"/>
      <c r="H94" s="263"/>
      <c r="I94" s="263"/>
      <c r="J94" s="263"/>
      <c r="K94" s="263"/>
      <c r="L94" s="263"/>
      <c r="M94" s="263"/>
      <c r="N94" s="267">
        <f>N93</f>
        <v>34.200000000000003</v>
      </c>
      <c r="O94" s="267">
        <f>F94</f>
        <v>44.699999999999996</v>
      </c>
      <c r="P94" s="267"/>
      <c r="Q94" s="267"/>
      <c r="R94" s="267"/>
      <c r="S94" s="265"/>
      <c r="T94" s="279">
        <f>SUM($N94:S94)</f>
        <v>78.900000000000006</v>
      </c>
    </row>
    <row r="95" spans="1:22" x14ac:dyDescent="0.25">
      <c r="A95" s="198"/>
      <c r="B95" s="199"/>
      <c r="C95" s="199"/>
      <c r="D95" s="199"/>
      <c r="E95" s="199"/>
      <c r="F95" s="200"/>
      <c r="G95" s="200"/>
      <c r="H95" s="200"/>
      <c r="I95" s="200"/>
      <c r="J95" s="200"/>
      <c r="K95" s="200"/>
      <c r="L95" s="200"/>
      <c r="M95" s="200"/>
      <c r="N95" s="136"/>
      <c r="O95" s="136"/>
      <c r="P95" s="136"/>
      <c r="Q95" s="136"/>
      <c r="R95" s="136"/>
      <c r="S95" s="201"/>
      <c r="T95" s="202"/>
    </row>
    <row r="96" spans="1:22" x14ac:dyDescent="0.25">
      <c r="A96" s="260" t="s">
        <v>121</v>
      </c>
      <c r="B96" s="261"/>
      <c r="C96" s="261"/>
      <c r="D96" s="261"/>
      <c r="E96" s="261"/>
      <c r="F96" s="280"/>
      <c r="G96" s="280"/>
      <c r="H96" s="280"/>
      <c r="I96" s="280"/>
      <c r="J96" s="280"/>
      <c r="K96" s="280"/>
      <c r="L96" s="280"/>
      <c r="M96" s="280"/>
      <c r="N96" s="281"/>
      <c r="O96" s="280"/>
      <c r="P96" s="279" t="s">
        <v>91</v>
      </c>
      <c r="Q96" s="282">
        <f>T48+T93</f>
        <v>155.80000000000001</v>
      </c>
      <c r="R96" s="283"/>
    </row>
    <row r="97" spans="1:22" x14ac:dyDescent="0.25">
      <c r="A97" s="260" t="s">
        <v>122</v>
      </c>
      <c r="B97" s="261"/>
      <c r="C97" s="261"/>
      <c r="D97" s="261"/>
      <c r="E97" s="261"/>
      <c r="F97" s="280"/>
      <c r="G97" s="280"/>
      <c r="H97" s="280"/>
      <c r="I97" s="280"/>
      <c r="J97" s="280"/>
      <c r="K97" s="280"/>
      <c r="L97" s="280"/>
      <c r="M97" s="280"/>
      <c r="N97" s="281"/>
      <c r="O97" s="280"/>
      <c r="P97" s="279" t="s">
        <v>91</v>
      </c>
      <c r="Q97" s="282">
        <f>T49+T94</f>
        <v>155.80000000000001</v>
      </c>
      <c r="R97" s="283"/>
    </row>
    <row r="99" spans="1:22" x14ac:dyDescent="0.25">
      <c r="A99" s="5" t="s">
        <v>92</v>
      </c>
      <c r="N99" s="3"/>
      <c r="P99" s="3"/>
    </row>
    <row r="100" spans="1:22" x14ac:dyDescent="0.25">
      <c r="N100" s="3"/>
      <c r="P100" s="3"/>
    </row>
    <row r="101" spans="1:22" s="6" customFormat="1" x14ac:dyDescent="0.25">
      <c r="A101" s="226" t="s">
        <v>95</v>
      </c>
      <c r="F101" s="3"/>
      <c r="G101" s="3"/>
      <c r="H101" s="3"/>
      <c r="I101" s="3"/>
      <c r="J101" s="3"/>
      <c r="K101" s="3"/>
      <c r="L101" s="3"/>
      <c r="M101" s="3"/>
      <c r="N101" s="4"/>
      <c r="O101" s="4"/>
      <c r="P101" s="4"/>
      <c r="Q101" s="4"/>
      <c r="R101" s="4"/>
      <c r="S101" s="4"/>
      <c r="T101" s="4"/>
    </row>
    <row r="102" spans="1:22" s="6" customFormat="1" x14ac:dyDescent="0.25">
      <c r="A102" s="227" t="s">
        <v>96</v>
      </c>
      <c r="F102" s="3"/>
      <c r="G102" s="3"/>
      <c r="H102" s="3"/>
      <c r="I102" s="3"/>
      <c r="J102" s="3"/>
      <c r="K102" s="3"/>
      <c r="L102" s="3"/>
      <c r="M102" s="3"/>
      <c r="N102" s="4"/>
      <c r="O102" s="4"/>
      <c r="P102" s="4"/>
      <c r="Q102" s="4"/>
      <c r="R102" s="4"/>
      <c r="S102" s="4"/>
      <c r="T102" s="4"/>
    </row>
    <row r="103" spans="1:22" s="6" customFormat="1" x14ac:dyDescent="0.25">
      <c r="A103" s="228" t="s">
        <v>97</v>
      </c>
      <c r="F103" s="3"/>
      <c r="G103" s="3"/>
      <c r="H103" s="3"/>
      <c r="I103" s="3"/>
      <c r="J103" s="3"/>
      <c r="K103" s="3"/>
      <c r="L103" s="3"/>
      <c r="M103" s="3"/>
      <c r="N103" s="4"/>
      <c r="O103" s="4"/>
      <c r="P103" s="4"/>
      <c r="Q103" s="4"/>
      <c r="R103" s="4"/>
      <c r="S103" s="4"/>
      <c r="T103" s="4"/>
    </row>
    <row r="104" spans="1:22" x14ac:dyDescent="0.25">
      <c r="A104" s="229" t="s">
        <v>98</v>
      </c>
    </row>
    <row r="105" spans="1:22" s="235" customFormat="1" ht="12.75" customHeight="1" x14ac:dyDescent="0.25">
      <c r="A105" s="230" t="s">
        <v>123</v>
      </c>
      <c r="B105" s="231"/>
      <c r="C105" s="231"/>
      <c r="D105" s="231"/>
      <c r="E105" s="231"/>
      <c r="F105" s="232"/>
      <c r="G105" s="232"/>
      <c r="H105" s="233"/>
      <c r="I105" s="233"/>
      <c r="J105" s="233"/>
      <c r="K105" s="233"/>
      <c r="L105" s="233"/>
      <c r="M105" s="233"/>
      <c r="N105" s="232"/>
      <c r="O105" s="233"/>
      <c r="P105" s="232"/>
      <c r="Q105" s="233"/>
      <c r="R105" s="233"/>
      <c r="S105" s="233"/>
      <c r="T105" s="234"/>
      <c r="V105" s="236"/>
    </row>
    <row r="106" spans="1:22" s="235" customFormat="1" ht="12.75" customHeight="1" x14ac:dyDescent="0.25">
      <c r="A106" s="230" t="s">
        <v>124</v>
      </c>
      <c r="B106" s="231"/>
      <c r="C106" s="231"/>
      <c r="D106" s="231"/>
      <c r="E106" s="231"/>
      <c r="F106" s="232"/>
      <c r="G106" s="232"/>
      <c r="H106" s="233"/>
      <c r="I106" s="233"/>
      <c r="J106" s="233"/>
      <c r="K106" s="233"/>
      <c r="L106" s="233"/>
      <c r="M106" s="233"/>
      <c r="N106" s="232"/>
      <c r="O106" s="233"/>
      <c r="P106" s="232"/>
      <c r="Q106" s="233"/>
      <c r="R106" s="233"/>
      <c r="S106" s="233"/>
      <c r="T106" s="234"/>
      <c r="V106" s="236"/>
    </row>
    <row r="108" spans="1:22" hidden="1" x14ac:dyDescent="0.25">
      <c r="A108" s="284">
        <f>(F48+H48+J48+F93)/4</f>
        <v>25.15</v>
      </c>
    </row>
  </sheetData>
  <pageMargins left="0.31496062992125984" right="0.11811023622047245" top="0.15748031496062992" bottom="0.15748031496062992" header="0.31496062992125984" footer="0.31496062992125984"/>
  <pageSetup paperSize="9" scale="82" orientation="portrait" r:id="rId1"/>
  <rowBreaks count="1" manualBreakCount="1"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B905-BA41-482D-8EDB-B9F50C639E11}">
  <sheetPr>
    <tabColor rgb="FF00B0F0"/>
    <pageSetUpPr fitToPage="1"/>
  </sheetPr>
  <dimension ref="A1:AH140"/>
  <sheetViews>
    <sheetView tabSelected="1" zoomScale="80" zoomScaleNormal="80" workbookViewId="0">
      <selection activeCell="AB22" sqref="AB22"/>
    </sheetView>
  </sheetViews>
  <sheetFormatPr defaultColWidth="8.7109375" defaultRowHeight="12.75" x14ac:dyDescent="0.25"/>
  <cols>
    <col min="1" max="1" width="30.7109375" style="5" customWidth="1"/>
    <col min="2" max="2" width="3.85546875" style="6" customWidth="1"/>
    <col min="3" max="3" width="2.7109375" style="6" customWidth="1"/>
    <col min="4" max="4" width="6.28515625" style="6" customWidth="1"/>
    <col min="5" max="5" width="2.5703125" style="6" customWidth="1"/>
    <col min="6" max="19" width="4.7109375" style="3" customWidth="1"/>
    <col min="20" max="27" width="5.7109375" style="4" customWidth="1"/>
    <col min="28" max="28" width="7.28515625" style="4" customWidth="1"/>
    <col min="29" max="29" width="8.7109375" style="5"/>
    <col min="30" max="34" width="8.7109375" style="6" hidden="1" customWidth="1"/>
    <col min="35" max="16384" width="8.7109375" style="5"/>
  </cols>
  <sheetData>
    <row r="1" spans="1:34" x14ac:dyDescent="0.25">
      <c r="A1" s="1" t="s">
        <v>0</v>
      </c>
      <c r="B1" s="2"/>
      <c r="C1" s="2"/>
      <c r="D1" s="2"/>
      <c r="E1" s="2"/>
    </row>
    <row r="2" spans="1:34" x14ac:dyDescent="0.25">
      <c r="A2" s="7" t="s">
        <v>1</v>
      </c>
      <c r="B2" s="2"/>
      <c r="C2" s="2"/>
      <c r="D2" s="2"/>
      <c r="E2" s="2"/>
    </row>
    <row r="3" spans="1:34" s="13" customFormat="1" ht="20.25" x14ac:dyDescent="0.25">
      <c r="A3" s="8" t="s">
        <v>2</v>
      </c>
      <c r="B3" s="9"/>
      <c r="C3" s="9"/>
      <c r="D3" s="9"/>
      <c r="E3" s="1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2"/>
      <c r="U3" s="12"/>
      <c r="V3" s="12"/>
      <c r="W3" s="12"/>
      <c r="X3" s="12"/>
      <c r="Y3" s="12"/>
      <c r="Z3" s="12"/>
      <c r="AA3" s="12"/>
      <c r="AB3" s="12"/>
      <c r="AD3" s="14"/>
      <c r="AE3" s="14"/>
      <c r="AF3" s="14"/>
      <c r="AG3" s="14"/>
      <c r="AH3" s="14"/>
    </row>
    <row r="4" spans="1:34" x14ac:dyDescent="0.25">
      <c r="A4" s="1" t="s">
        <v>3</v>
      </c>
      <c r="B4" s="2"/>
      <c r="C4" s="2"/>
      <c r="D4" s="2"/>
      <c r="E4" s="2"/>
    </row>
    <row r="5" spans="1:34" x14ac:dyDescent="0.25">
      <c r="A5" s="15" t="s">
        <v>4</v>
      </c>
      <c r="B5" s="16"/>
      <c r="C5" s="16"/>
      <c r="D5" s="17"/>
      <c r="E5" s="18"/>
      <c r="F5" s="19" t="s">
        <v>5</v>
      </c>
      <c r="G5" s="20" t="s">
        <v>6</v>
      </c>
      <c r="H5" s="19" t="s">
        <v>5</v>
      </c>
      <c r="I5" s="20" t="s">
        <v>6</v>
      </c>
      <c r="J5" s="20" t="s">
        <v>5</v>
      </c>
      <c r="K5" s="20" t="s">
        <v>6</v>
      </c>
      <c r="L5" s="19" t="s">
        <v>5</v>
      </c>
      <c r="M5" s="20" t="s">
        <v>6</v>
      </c>
      <c r="N5" s="19" t="s">
        <v>5</v>
      </c>
      <c r="O5" s="20" t="s">
        <v>6</v>
      </c>
      <c r="P5" s="19" t="s">
        <v>5</v>
      </c>
      <c r="Q5" s="20" t="s">
        <v>6</v>
      </c>
      <c r="R5" s="19" t="s">
        <v>5</v>
      </c>
      <c r="S5" s="20" t="s">
        <v>6</v>
      </c>
      <c r="T5" s="21" t="s">
        <v>7</v>
      </c>
      <c r="U5" s="22" t="s">
        <v>8</v>
      </c>
      <c r="V5" s="23" t="s">
        <v>7</v>
      </c>
      <c r="W5" s="23" t="s">
        <v>7</v>
      </c>
      <c r="X5" s="23" t="s">
        <v>7</v>
      </c>
      <c r="Y5" s="23" t="s">
        <v>7</v>
      </c>
      <c r="Z5" s="23" t="s">
        <v>8</v>
      </c>
      <c r="AA5" s="24"/>
    </row>
    <row r="6" spans="1:34" x14ac:dyDescent="0.25">
      <c r="A6" s="25" t="s">
        <v>9</v>
      </c>
      <c r="B6" s="26" t="s">
        <v>10</v>
      </c>
      <c r="C6" s="26" t="s">
        <v>11</v>
      </c>
      <c r="D6" s="27" t="s">
        <v>12</v>
      </c>
      <c r="E6" s="18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28" t="s">
        <v>13</v>
      </c>
      <c r="U6" s="29" t="s">
        <v>13</v>
      </c>
      <c r="V6" s="30" t="s">
        <v>13</v>
      </c>
      <c r="W6" s="30" t="s">
        <v>14</v>
      </c>
      <c r="X6" s="30" t="s">
        <v>13</v>
      </c>
      <c r="Y6" s="30" t="s">
        <v>13</v>
      </c>
      <c r="Z6" s="30" t="s">
        <v>13</v>
      </c>
      <c r="AA6" s="31"/>
      <c r="AD6" s="2">
        <v>1</v>
      </c>
      <c r="AE6" s="2">
        <v>2</v>
      </c>
      <c r="AF6" s="2">
        <v>3</v>
      </c>
      <c r="AG6" s="2">
        <v>4</v>
      </c>
      <c r="AH6" s="2">
        <v>5</v>
      </c>
    </row>
    <row r="7" spans="1:34" s="1" customFormat="1" x14ac:dyDescent="0.25">
      <c r="A7" s="32" t="s">
        <v>15</v>
      </c>
      <c r="B7" s="33"/>
      <c r="C7" s="34"/>
      <c r="D7" s="35" t="s">
        <v>16</v>
      </c>
      <c r="E7" s="36" t="s">
        <v>17</v>
      </c>
      <c r="F7" s="37" t="s">
        <v>18</v>
      </c>
      <c r="G7" s="38">
        <v>0</v>
      </c>
      <c r="H7" s="37" t="s">
        <v>18</v>
      </c>
      <c r="I7" s="39" t="s">
        <v>18</v>
      </c>
      <c r="J7" s="37" t="s">
        <v>18</v>
      </c>
      <c r="K7" s="39" t="s">
        <v>18</v>
      </c>
      <c r="L7" s="37" t="s">
        <v>18</v>
      </c>
      <c r="M7" s="38">
        <v>0</v>
      </c>
      <c r="N7" s="37" t="s">
        <v>18</v>
      </c>
      <c r="O7" s="39" t="s">
        <v>18</v>
      </c>
      <c r="P7" s="37" t="s">
        <v>18</v>
      </c>
      <c r="Q7" s="39" t="s">
        <v>18</v>
      </c>
      <c r="R7" s="37" t="s">
        <v>18</v>
      </c>
      <c r="S7" s="37" t="s">
        <v>18</v>
      </c>
      <c r="T7" s="40" t="s">
        <v>18</v>
      </c>
      <c r="U7" s="41">
        <v>0.27083333333333331</v>
      </c>
      <c r="V7" s="42" t="s">
        <v>18</v>
      </c>
      <c r="W7" s="42" t="s">
        <v>18</v>
      </c>
      <c r="X7" s="42" t="s">
        <v>18</v>
      </c>
      <c r="Y7" s="41" t="s">
        <v>18</v>
      </c>
      <c r="Z7" s="41">
        <v>0.65347222222222223</v>
      </c>
      <c r="AA7" s="43" t="s">
        <v>18</v>
      </c>
      <c r="AB7" s="44"/>
      <c r="AD7" s="6">
        <v>2</v>
      </c>
      <c r="AE7" s="6">
        <v>2</v>
      </c>
      <c r="AF7" s="6">
        <v>2</v>
      </c>
      <c r="AG7" s="6">
        <v>2</v>
      </c>
      <c r="AH7" s="6">
        <v>2</v>
      </c>
    </row>
    <row r="8" spans="1:34" s="1" customFormat="1" x14ac:dyDescent="0.25">
      <c r="A8" s="45" t="s">
        <v>19</v>
      </c>
      <c r="B8" s="46"/>
      <c r="C8" s="47"/>
      <c r="D8" s="48" t="s">
        <v>16</v>
      </c>
      <c r="E8" s="49"/>
      <c r="F8" s="50">
        <v>3.2</v>
      </c>
      <c r="G8" s="51">
        <v>4.1666666666666666E-3</v>
      </c>
      <c r="H8" s="52" t="s">
        <v>18</v>
      </c>
      <c r="I8" s="51">
        <v>0</v>
      </c>
      <c r="J8" s="52" t="s">
        <v>18</v>
      </c>
      <c r="K8" s="51" t="s">
        <v>18</v>
      </c>
      <c r="L8" s="52">
        <v>3.2</v>
      </c>
      <c r="M8" s="51">
        <v>4.1666666666666666E-3</v>
      </c>
      <c r="N8" s="52" t="s">
        <v>18</v>
      </c>
      <c r="O8" s="53" t="s">
        <v>18</v>
      </c>
      <c r="P8" s="52" t="s">
        <v>18</v>
      </c>
      <c r="Q8" s="53" t="s">
        <v>18</v>
      </c>
      <c r="R8" s="52">
        <v>0</v>
      </c>
      <c r="S8" s="51">
        <v>0</v>
      </c>
      <c r="T8" s="54" t="s">
        <v>18</v>
      </c>
      <c r="U8" s="55">
        <f>U7+$G8</f>
        <v>0.27499999999999997</v>
      </c>
      <c r="V8" s="55" t="s">
        <v>18</v>
      </c>
      <c r="W8" s="56" t="s">
        <v>18</v>
      </c>
      <c r="X8" s="56">
        <v>0.58819444444444446</v>
      </c>
      <c r="Y8" s="55" t="s">
        <v>18</v>
      </c>
      <c r="Z8" s="55">
        <f>Z7+$M8</f>
        <v>0.65763888888888888</v>
      </c>
      <c r="AA8" s="57" t="s">
        <v>18</v>
      </c>
      <c r="AB8" s="44"/>
      <c r="AD8" s="6">
        <v>3</v>
      </c>
      <c r="AE8" s="6">
        <v>3</v>
      </c>
      <c r="AF8" s="6">
        <v>3</v>
      </c>
      <c r="AG8" s="6">
        <v>3</v>
      </c>
      <c r="AH8" s="6">
        <v>3</v>
      </c>
    </row>
    <row r="9" spans="1:34" x14ac:dyDescent="0.25">
      <c r="A9" s="58" t="s">
        <v>20</v>
      </c>
      <c r="B9" s="59"/>
      <c r="C9" s="60"/>
      <c r="D9" s="61" t="s">
        <v>21</v>
      </c>
      <c r="E9" s="62"/>
      <c r="F9" s="63">
        <v>0.9</v>
      </c>
      <c r="G9" s="64">
        <v>1.3888888888888889E-3</v>
      </c>
      <c r="H9" s="63">
        <v>0.9</v>
      </c>
      <c r="I9" s="64">
        <v>1.3888888888888889E-3</v>
      </c>
      <c r="J9" s="65" t="s">
        <v>18</v>
      </c>
      <c r="K9" s="64" t="s">
        <v>18</v>
      </c>
      <c r="L9" s="63">
        <v>0.9</v>
      </c>
      <c r="M9" s="64">
        <v>1.3888888888888889E-3</v>
      </c>
      <c r="N9" s="65" t="s">
        <v>18</v>
      </c>
      <c r="O9" s="66" t="s">
        <v>18</v>
      </c>
      <c r="P9" s="65" t="s">
        <v>18</v>
      </c>
      <c r="Q9" s="66" t="s">
        <v>18</v>
      </c>
      <c r="R9" s="63">
        <v>0.9</v>
      </c>
      <c r="S9" s="64">
        <v>1.3888888888888889E-3</v>
      </c>
      <c r="T9" s="67" t="s">
        <v>18</v>
      </c>
      <c r="U9" s="68">
        <f>U8+$G9</f>
        <v>0.27638888888888885</v>
      </c>
      <c r="V9" s="68" t="s">
        <v>18</v>
      </c>
      <c r="W9" s="69" t="s">
        <v>18</v>
      </c>
      <c r="X9" s="69">
        <f>X8+$S9</f>
        <v>0.58958333333333335</v>
      </c>
      <c r="Y9" s="68" t="s">
        <v>18</v>
      </c>
      <c r="Z9" s="68">
        <f>Z8+$M9</f>
        <v>0.65902777777777777</v>
      </c>
      <c r="AA9" s="70" t="s">
        <v>18</v>
      </c>
      <c r="AD9" s="6">
        <v>3</v>
      </c>
      <c r="AE9" s="6">
        <v>3</v>
      </c>
      <c r="AF9" s="6">
        <v>3</v>
      </c>
      <c r="AG9" s="6">
        <v>3</v>
      </c>
      <c r="AH9" s="6">
        <v>3</v>
      </c>
    </row>
    <row r="10" spans="1:34" x14ac:dyDescent="0.25">
      <c r="A10" s="58" t="s">
        <v>22</v>
      </c>
      <c r="B10" s="59"/>
      <c r="C10" s="60"/>
      <c r="D10" s="61" t="s">
        <v>21</v>
      </c>
      <c r="E10" s="62"/>
      <c r="F10" s="63">
        <v>1.9</v>
      </c>
      <c r="G10" s="64">
        <v>1.3888888888888889E-3</v>
      </c>
      <c r="H10" s="63">
        <v>1.9</v>
      </c>
      <c r="I10" s="64">
        <v>1.3888888888888889E-3</v>
      </c>
      <c r="J10" s="65" t="s">
        <v>18</v>
      </c>
      <c r="K10" s="64" t="s">
        <v>18</v>
      </c>
      <c r="L10" s="63">
        <v>1.9</v>
      </c>
      <c r="M10" s="64">
        <v>1.3888888888888889E-3</v>
      </c>
      <c r="N10" s="65" t="s">
        <v>18</v>
      </c>
      <c r="O10" s="66" t="s">
        <v>18</v>
      </c>
      <c r="P10" s="65" t="s">
        <v>18</v>
      </c>
      <c r="Q10" s="66" t="s">
        <v>18</v>
      </c>
      <c r="R10" s="63">
        <v>1.9</v>
      </c>
      <c r="S10" s="64">
        <v>1.3888888888888889E-3</v>
      </c>
      <c r="T10" s="67" t="s">
        <v>18</v>
      </c>
      <c r="U10" s="68">
        <f t="shared" ref="U10:U49" si="0">U9+$G10</f>
        <v>0.27777777777777773</v>
      </c>
      <c r="V10" s="68" t="s">
        <v>18</v>
      </c>
      <c r="W10" s="69" t="s">
        <v>18</v>
      </c>
      <c r="X10" s="69">
        <f t="shared" ref="X10:X49" si="1">X9+$S10</f>
        <v>0.59097222222222223</v>
      </c>
      <c r="Y10" s="68" t="s">
        <v>18</v>
      </c>
      <c r="Z10" s="68">
        <f>Z9+$M10</f>
        <v>0.66041666666666665</v>
      </c>
      <c r="AA10" s="70" t="s">
        <v>18</v>
      </c>
      <c r="AD10" s="6">
        <v>3</v>
      </c>
      <c r="AE10" s="6">
        <v>3</v>
      </c>
      <c r="AF10" s="6">
        <v>3</v>
      </c>
      <c r="AG10" s="6">
        <v>3</v>
      </c>
      <c r="AH10" s="6">
        <v>3</v>
      </c>
    </row>
    <row r="11" spans="1:34" x14ac:dyDescent="0.25">
      <c r="A11" s="71" t="s">
        <v>23</v>
      </c>
      <c r="B11" s="59" t="s">
        <v>24</v>
      </c>
      <c r="C11" s="60"/>
      <c r="D11" s="61" t="s">
        <v>21</v>
      </c>
      <c r="E11" s="62"/>
      <c r="F11" s="63">
        <v>0.8</v>
      </c>
      <c r="G11" s="64">
        <v>6.9444444444444447E-4</v>
      </c>
      <c r="H11" s="63">
        <v>0.8</v>
      </c>
      <c r="I11" s="64">
        <v>6.9444444444444447E-4</v>
      </c>
      <c r="J11" s="65" t="s">
        <v>18</v>
      </c>
      <c r="K11" s="64" t="s">
        <v>18</v>
      </c>
      <c r="L11" s="63">
        <v>0.8</v>
      </c>
      <c r="M11" s="64">
        <v>6.9444444444444447E-4</v>
      </c>
      <c r="N11" s="65" t="s">
        <v>18</v>
      </c>
      <c r="O11" s="66" t="s">
        <v>18</v>
      </c>
      <c r="P11" s="65" t="s">
        <v>18</v>
      </c>
      <c r="Q11" s="66" t="s">
        <v>18</v>
      </c>
      <c r="R11" s="63">
        <v>0.8</v>
      </c>
      <c r="S11" s="64">
        <v>6.9444444444444447E-4</v>
      </c>
      <c r="T11" s="67" t="s">
        <v>18</v>
      </c>
      <c r="U11" s="68">
        <f t="shared" si="0"/>
        <v>0.27847222222222218</v>
      </c>
      <c r="V11" s="68" t="s">
        <v>18</v>
      </c>
      <c r="W11" s="69" t="s">
        <v>18</v>
      </c>
      <c r="X11" s="69">
        <f t="shared" si="1"/>
        <v>0.59166666666666667</v>
      </c>
      <c r="Y11" s="68" t="s">
        <v>18</v>
      </c>
      <c r="Z11" s="68">
        <f>Z10+$M11</f>
        <v>0.66111111111111109</v>
      </c>
      <c r="AA11" s="70" t="s">
        <v>18</v>
      </c>
      <c r="AD11" s="6">
        <v>3</v>
      </c>
      <c r="AE11" s="6">
        <v>3</v>
      </c>
      <c r="AF11" s="6">
        <v>3</v>
      </c>
      <c r="AG11" s="6">
        <v>3</v>
      </c>
      <c r="AH11" s="6">
        <v>3</v>
      </c>
    </row>
    <row r="12" spans="1:34" x14ac:dyDescent="0.25">
      <c r="A12" s="58" t="s">
        <v>25</v>
      </c>
      <c r="B12" s="59"/>
      <c r="C12" s="60"/>
      <c r="D12" s="61" t="s">
        <v>21</v>
      </c>
      <c r="E12" s="62"/>
      <c r="F12" s="63">
        <v>0.7</v>
      </c>
      <c r="G12" s="64">
        <v>6.9444444444444447E-4</v>
      </c>
      <c r="H12" s="63">
        <v>0.7</v>
      </c>
      <c r="I12" s="64">
        <v>6.9444444444444447E-4</v>
      </c>
      <c r="J12" s="65" t="s">
        <v>18</v>
      </c>
      <c r="K12" s="64" t="s">
        <v>18</v>
      </c>
      <c r="L12" s="63">
        <v>0.7</v>
      </c>
      <c r="M12" s="64">
        <v>6.9444444444444447E-4</v>
      </c>
      <c r="N12" s="65" t="s">
        <v>18</v>
      </c>
      <c r="O12" s="66" t="s">
        <v>18</v>
      </c>
      <c r="P12" s="65" t="s">
        <v>18</v>
      </c>
      <c r="Q12" s="66" t="s">
        <v>18</v>
      </c>
      <c r="R12" s="63">
        <v>0.7</v>
      </c>
      <c r="S12" s="64">
        <v>6.9444444444444447E-4</v>
      </c>
      <c r="T12" s="67" t="s">
        <v>18</v>
      </c>
      <c r="U12" s="68">
        <f t="shared" si="0"/>
        <v>0.27916666666666662</v>
      </c>
      <c r="V12" s="68" t="s">
        <v>18</v>
      </c>
      <c r="W12" s="69" t="s">
        <v>18</v>
      </c>
      <c r="X12" s="69">
        <f t="shared" si="1"/>
        <v>0.59236111111111112</v>
      </c>
      <c r="Y12" s="68" t="s">
        <v>18</v>
      </c>
      <c r="Z12" s="68">
        <f>Z11+$M12</f>
        <v>0.66180555555555554</v>
      </c>
      <c r="AA12" s="70" t="s">
        <v>18</v>
      </c>
      <c r="AD12" s="6">
        <v>3</v>
      </c>
      <c r="AE12" s="6">
        <v>3</v>
      </c>
      <c r="AF12" s="6">
        <v>3</v>
      </c>
      <c r="AG12" s="6">
        <v>3</v>
      </c>
      <c r="AH12" s="6">
        <v>3</v>
      </c>
    </row>
    <row r="13" spans="1:34" x14ac:dyDescent="0.25">
      <c r="A13" s="72" t="s">
        <v>26</v>
      </c>
      <c r="B13" s="59"/>
      <c r="C13" s="60" t="s">
        <v>27</v>
      </c>
      <c r="D13" s="61" t="s">
        <v>28</v>
      </c>
      <c r="E13" s="62"/>
      <c r="F13" s="63">
        <v>1.4</v>
      </c>
      <c r="G13" s="64">
        <v>1.3888888888888889E-3</v>
      </c>
      <c r="H13" s="63">
        <v>1.4</v>
      </c>
      <c r="I13" s="64">
        <v>1.3888888888888889E-3</v>
      </c>
      <c r="J13" s="65" t="s">
        <v>18</v>
      </c>
      <c r="K13" s="64" t="s">
        <v>18</v>
      </c>
      <c r="L13" s="63" t="s">
        <v>29</v>
      </c>
      <c r="M13" s="64" t="s">
        <v>29</v>
      </c>
      <c r="N13" s="65" t="s">
        <v>18</v>
      </c>
      <c r="O13" s="66" t="s">
        <v>18</v>
      </c>
      <c r="P13" s="65" t="s">
        <v>18</v>
      </c>
      <c r="Q13" s="66" t="s">
        <v>18</v>
      </c>
      <c r="R13" s="63" t="s">
        <v>29</v>
      </c>
      <c r="S13" s="64" t="s">
        <v>29</v>
      </c>
      <c r="T13" s="67" t="s">
        <v>18</v>
      </c>
      <c r="U13" s="68">
        <f t="shared" si="0"/>
        <v>0.2805555555555555</v>
      </c>
      <c r="V13" s="68" t="s">
        <v>18</v>
      </c>
      <c r="W13" s="69" t="s">
        <v>18</v>
      </c>
      <c r="X13" s="69" t="s">
        <v>29</v>
      </c>
      <c r="Y13" s="68" t="s">
        <v>18</v>
      </c>
      <c r="Z13" s="68" t="s">
        <v>29</v>
      </c>
      <c r="AA13" s="70" t="s">
        <v>18</v>
      </c>
      <c r="AD13" s="6">
        <v>2</v>
      </c>
      <c r="AE13" s="6">
        <v>2</v>
      </c>
      <c r="AF13" s="6">
        <v>2</v>
      </c>
      <c r="AG13" s="6">
        <v>2</v>
      </c>
      <c r="AH13" s="6">
        <v>2</v>
      </c>
    </row>
    <row r="14" spans="1:34" x14ac:dyDescent="0.25">
      <c r="A14" s="71" t="s">
        <v>30</v>
      </c>
      <c r="B14" s="59" t="s">
        <v>31</v>
      </c>
      <c r="C14" s="60"/>
      <c r="D14" s="61" t="s">
        <v>28</v>
      </c>
      <c r="E14" s="62"/>
      <c r="F14" s="63">
        <v>2</v>
      </c>
      <c r="G14" s="64">
        <v>2.0833333333333333E-3</v>
      </c>
      <c r="H14" s="63">
        <v>2</v>
      </c>
      <c r="I14" s="64">
        <v>2.0833333333333333E-3</v>
      </c>
      <c r="J14" s="65" t="s">
        <v>18</v>
      </c>
      <c r="K14" s="64" t="s">
        <v>18</v>
      </c>
      <c r="L14" s="63" t="s">
        <v>29</v>
      </c>
      <c r="M14" s="64" t="s">
        <v>29</v>
      </c>
      <c r="N14" s="65" t="s">
        <v>18</v>
      </c>
      <c r="O14" s="66" t="s">
        <v>18</v>
      </c>
      <c r="P14" s="65" t="s">
        <v>18</v>
      </c>
      <c r="Q14" s="66" t="s">
        <v>18</v>
      </c>
      <c r="R14" s="63" t="s">
        <v>29</v>
      </c>
      <c r="S14" s="64" t="s">
        <v>29</v>
      </c>
      <c r="T14" s="67" t="s">
        <v>18</v>
      </c>
      <c r="U14" s="68">
        <f t="shared" si="0"/>
        <v>0.28263888888888883</v>
      </c>
      <c r="V14" s="68" t="s">
        <v>18</v>
      </c>
      <c r="W14" s="69" t="s">
        <v>18</v>
      </c>
      <c r="X14" s="69" t="s">
        <v>29</v>
      </c>
      <c r="Y14" s="68" t="s">
        <v>18</v>
      </c>
      <c r="Z14" s="68" t="s">
        <v>29</v>
      </c>
      <c r="AA14" s="70" t="s">
        <v>18</v>
      </c>
      <c r="AD14" s="6">
        <v>2</v>
      </c>
      <c r="AE14" s="6">
        <v>2</v>
      </c>
      <c r="AF14" s="6">
        <v>2</v>
      </c>
      <c r="AG14" s="6">
        <v>2</v>
      </c>
      <c r="AH14" s="6">
        <v>2</v>
      </c>
    </row>
    <row r="15" spans="1:34" x14ac:dyDescent="0.25">
      <c r="A15" s="73" t="s">
        <v>32</v>
      </c>
      <c r="B15" s="74"/>
      <c r="C15" s="75"/>
      <c r="D15" s="61" t="s">
        <v>33</v>
      </c>
      <c r="E15" s="62"/>
      <c r="F15" s="63">
        <v>1.2</v>
      </c>
      <c r="G15" s="64">
        <v>2.0833333333333333E-3</v>
      </c>
      <c r="H15" s="63">
        <v>1.2</v>
      </c>
      <c r="I15" s="64">
        <v>2.0833333333333333E-3</v>
      </c>
      <c r="J15" s="65" t="s">
        <v>18</v>
      </c>
      <c r="K15" s="64" t="s">
        <v>18</v>
      </c>
      <c r="L15" s="63" t="s">
        <v>29</v>
      </c>
      <c r="M15" s="64" t="s">
        <v>29</v>
      </c>
      <c r="N15" s="65" t="s">
        <v>18</v>
      </c>
      <c r="O15" s="66" t="s">
        <v>18</v>
      </c>
      <c r="P15" s="65" t="s">
        <v>18</v>
      </c>
      <c r="Q15" s="66" t="s">
        <v>18</v>
      </c>
      <c r="R15" s="63" t="s">
        <v>29</v>
      </c>
      <c r="S15" s="64" t="s">
        <v>29</v>
      </c>
      <c r="T15" s="67" t="s">
        <v>18</v>
      </c>
      <c r="U15" s="68">
        <f t="shared" si="0"/>
        <v>0.28472222222222215</v>
      </c>
      <c r="V15" s="68" t="s">
        <v>18</v>
      </c>
      <c r="W15" s="69" t="s">
        <v>18</v>
      </c>
      <c r="X15" s="69" t="s">
        <v>29</v>
      </c>
      <c r="Y15" s="68" t="s">
        <v>18</v>
      </c>
      <c r="Z15" s="68" t="s">
        <v>29</v>
      </c>
      <c r="AA15" s="70" t="s">
        <v>18</v>
      </c>
      <c r="AD15" s="6">
        <v>2</v>
      </c>
      <c r="AE15" s="6">
        <v>2</v>
      </c>
      <c r="AF15" s="6">
        <v>2</v>
      </c>
      <c r="AG15" s="6">
        <v>2</v>
      </c>
      <c r="AH15" s="6">
        <v>2</v>
      </c>
    </row>
    <row r="16" spans="1:34" x14ac:dyDescent="0.25">
      <c r="A16" s="58" t="s">
        <v>34</v>
      </c>
      <c r="B16" s="59"/>
      <c r="C16" s="60"/>
      <c r="D16" s="61" t="s">
        <v>16</v>
      </c>
      <c r="E16" s="62"/>
      <c r="F16" s="63">
        <v>0.5</v>
      </c>
      <c r="G16" s="64">
        <v>6.9444444444444447E-4</v>
      </c>
      <c r="H16" s="63">
        <v>0.5</v>
      </c>
      <c r="I16" s="64">
        <v>6.9444444444444447E-4</v>
      </c>
      <c r="J16" s="65" t="s">
        <v>18</v>
      </c>
      <c r="K16" s="64" t="s">
        <v>18</v>
      </c>
      <c r="L16" s="63" t="s">
        <v>29</v>
      </c>
      <c r="M16" s="64" t="s">
        <v>29</v>
      </c>
      <c r="N16" s="65" t="s">
        <v>18</v>
      </c>
      <c r="O16" s="66" t="s">
        <v>18</v>
      </c>
      <c r="P16" s="65" t="s">
        <v>18</v>
      </c>
      <c r="Q16" s="66" t="s">
        <v>18</v>
      </c>
      <c r="R16" s="63" t="s">
        <v>29</v>
      </c>
      <c r="S16" s="64" t="s">
        <v>29</v>
      </c>
      <c r="T16" s="67" t="s">
        <v>18</v>
      </c>
      <c r="U16" s="68">
        <f t="shared" si="0"/>
        <v>0.2854166666666666</v>
      </c>
      <c r="V16" s="68" t="s">
        <v>18</v>
      </c>
      <c r="W16" s="69" t="s">
        <v>18</v>
      </c>
      <c r="X16" s="69" t="s">
        <v>29</v>
      </c>
      <c r="Y16" s="68" t="s">
        <v>18</v>
      </c>
      <c r="Z16" s="68" t="s">
        <v>29</v>
      </c>
      <c r="AA16" s="70" t="s">
        <v>18</v>
      </c>
      <c r="AD16" s="6">
        <v>2</v>
      </c>
      <c r="AE16" s="6">
        <v>2</v>
      </c>
      <c r="AF16" s="6">
        <v>2</v>
      </c>
      <c r="AG16" s="6">
        <v>2</v>
      </c>
      <c r="AH16" s="6">
        <v>2</v>
      </c>
    </row>
    <row r="17" spans="1:34" x14ac:dyDescent="0.25">
      <c r="A17" s="72" t="s">
        <v>35</v>
      </c>
      <c r="B17" s="59"/>
      <c r="C17" s="60"/>
      <c r="D17" s="61" t="s">
        <v>16</v>
      </c>
      <c r="E17" s="62"/>
      <c r="F17" s="63">
        <v>1</v>
      </c>
      <c r="G17" s="64">
        <v>6.9444444444444447E-4</v>
      </c>
      <c r="H17" s="63">
        <v>1</v>
      </c>
      <c r="I17" s="64">
        <v>6.9444444444444447E-4</v>
      </c>
      <c r="J17" s="65" t="s">
        <v>18</v>
      </c>
      <c r="K17" s="64" t="s">
        <v>18</v>
      </c>
      <c r="L17" s="63" t="s">
        <v>29</v>
      </c>
      <c r="M17" s="64" t="s">
        <v>29</v>
      </c>
      <c r="N17" s="65" t="s">
        <v>18</v>
      </c>
      <c r="O17" s="66" t="s">
        <v>18</v>
      </c>
      <c r="P17" s="65" t="s">
        <v>18</v>
      </c>
      <c r="Q17" s="66" t="s">
        <v>18</v>
      </c>
      <c r="R17" s="63" t="s">
        <v>29</v>
      </c>
      <c r="S17" s="64" t="s">
        <v>29</v>
      </c>
      <c r="T17" s="67" t="s">
        <v>18</v>
      </c>
      <c r="U17" s="68">
        <f t="shared" si="0"/>
        <v>0.28611111111111104</v>
      </c>
      <c r="V17" s="68" t="s">
        <v>18</v>
      </c>
      <c r="W17" s="69" t="s">
        <v>18</v>
      </c>
      <c r="X17" s="69" t="s">
        <v>29</v>
      </c>
      <c r="Y17" s="68" t="s">
        <v>18</v>
      </c>
      <c r="Z17" s="68" t="s">
        <v>29</v>
      </c>
      <c r="AA17" s="70" t="s">
        <v>18</v>
      </c>
      <c r="AD17" s="6">
        <v>2</v>
      </c>
      <c r="AE17" s="6">
        <v>2</v>
      </c>
      <c r="AF17" s="6">
        <v>2</v>
      </c>
      <c r="AG17" s="6">
        <v>2</v>
      </c>
      <c r="AH17" s="6">
        <v>2</v>
      </c>
    </row>
    <row r="18" spans="1:34" x14ac:dyDescent="0.25">
      <c r="A18" s="58" t="s">
        <v>34</v>
      </c>
      <c r="B18" s="59"/>
      <c r="C18" s="60"/>
      <c r="D18" s="61" t="s">
        <v>16</v>
      </c>
      <c r="E18" s="62"/>
      <c r="F18" s="63">
        <v>1</v>
      </c>
      <c r="G18" s="64">
        <v>6.9444444444444447E-4</v>
      </c>
      <c r="H18" s="63">
        <v>1</v>
      </c>
      <c r="I18" s="64">
        <v>6.9444444444444447E-4</v>
      </c>
      <c r="J18" s="65" t="s">
        <v>18</v>
      </c>
      <c r="K18" s="64" t="s">
        <v>18</v>
      </c>
      <c r="L18" s="63" t="s">
        <v>29</v>
      </c>
      <c r="M18" s="64" t="s">
        <v>29</v>
      </c>
      <c r="N18" s="65" t="s">
        <v>18</v>
      </c>
      <c r="O18" s="66" t="s">
        <v>18</v>
      </c>
      <c r="P18" s="65" t="s">
        <v>18</v>
      </c>
      <c r="Q18" s="66" t="s">
        <v>18</v>
      </c>
      <c r="R18" s="63" t="s">
        <v>29</v>
      </c>
      <c r="S18" s="64" t="s">
        <v>29</v>
      </c>
      <c r="T18" s="67" t="s">
        <v>18</v>
      </c>
      <c r="U18" s="68">
        <f t="shared" si="0"/>
        <v>0.28680555555555548</v>
      </c>
      <c r="V18" s="68" t="s">
        <v>18</v>
      </c>
      <c r="W18" s="69" t="s">
        <v>18</v>
      </c>
      <c r="X18" s="69" t="s">
        <v>29</v>
      </c>
      <c r="Y18" s="68" t="s">
        <v>18</v>
      </c>
      <c r="Z18" s="68" t="s">
        <v>29</v>
      </c>
      <c r="AA18" s="70" t="s">
        <v>18</v>
      </c>
      <c r="AD18" s="6">
        <v>2</v>
      </c>
      <c r="AE18" s="6">
        <v>2</v>
      </c>
      <c r="AF18" s="6">
        <v>2</v>
      </c>
      <c r="AG18" s="6">
        <v>2</v>
      </c>
      <c r="AH18" s="6">
        <v>2</v>
      </c>
    </row>
    <row r="19" spans="1:34" x14ac:dyDescent="0.25">
      <c r="A19" s="73" t="s">
        <v>32</v>
      </c>
      <c r="B19" s="74"/>
      <c r="C19" s="75"/>
      <c r="D19" s="61" t="s">
        <v>33</v>
      </c>
      <c r="E19" s="62"/>
      <c r="F19" s="63">
        <v>0.5</v>
      </c>
      <c r="G19" s="64">
        <v>6.9444444444444447E-4</v>
      </c>
      <c r="H19" s="63">
        <v>0.5</v>
      </c>
      <c r="I19" s="64">
        <v>6.9444444444444447E-4</v>
      </c>
      <c r="J19" s="65" t="s">
        <v>18</v>
      </c>
      <c r="K19" s="64" t="s">
        <v>18</v>
      </c>
      <c r="L19" s="63" t="s">
        <v>29</v>
      </c>
      <c r="M19" s="64" t="s">
        <v>29</v>
      </c>
      <c r="N19" s="65" t="s">
        <v>18</v>
      </c>
      <c r="O19" s="66" t="s">
        <v>18</v>
      </c>
      <c r="P19" s="65" t="s">
        <v>18</v>
      </c>
      <c r="Q19" s="66" t="s">
        <v>18</v>
      </c>
      <c r="R19" s="63" t="s">
        <v>29</v>
      </c>
      <c r="S19" s="64" t="s">
        <v>29</v>
      </c>
      <c r="T19" s="67" t="s">
        <v>18</v>
      </c>
      <c r="U19" s="68">
        <f t="shared" si="0"/>
        <v>0.28749999999999992</v>
      </c>
      <c r="V19" s="68" t="s">
        <v>18</v>
      </c>
      <c r="W19" s="69" t="s">
        <v>18</v>
      </c>
      <c r="X19" s="69" t="s">
        <v>29</v>
      </c>
      <c r="Y19" s="68" t="s">
        <v>18</v>
      </c>
      <c r="Z19" s="68" t="s">
        <v>29</v>
      </c>
      <c r="AA19" s="70" t="s">
        <v>18</v>
      </c>
      <c r="AD19" s="6">
        <v>2</v>
      </c>
      <c r="AE19" s="6">
        <v>2</v>
      </c>
      <c r="AF19" s="6">
        <v>2</v>
      </c>
      <c r="AG19" s="6">
        <v>2</v>
      </c>
      <c r="AH19" s="6">
        <v>2</v>
      </c>
    </row>
    <row r="20" spans="1:34" x14ac:dyDescent="0.25">
      <c r="A20" s="72" t="s">
        <v>30</v>
      </c>
      <c r="B20" s="59"/>
      <c r="C20" s="60"/>
      <c r="D20" s="61" t="s">
        <v>28</v>
      </c>
      <c r="E20" s="62"/>
      <c r="F20" s="63">
        <v>1.2</v>
      </c>
      <c r="G20" s="64">
        <v>2.0833333333333333E-3</v>
      </c>
      <c r="H20" s="63">
        <v>1.2</v>
      </c>
      <c r="I20" s="64">
        <v>2.0833333333333333E-3</v>
      </c>
      <c r="J20" s="65" t="s">
        <v>18</v>
      </c>
      <c r="K20" s="64" t="s">
        <v>18</v>
      </c>
      <c r="L20" s="63" t="s">
        <v>29</v>
      </c>
      <c r="M20" s="64" t="s">
        <v>29</v>
      </c>
      <c r="N20" s="65" t="s">
        <v>18</v>
      </c>
      <c r="O20" s="66" t="s">
        <v>18</v>
      </c>
      <c r="P20" s="65" t="s">
        <v>18</v>
      </c>
      <c r="Q20" s="66" t="s">
        <v>18</v>
      </c>
      <c r="R20" s="63" t="s">
        <v>29</v>
      </c>
      <c r="S20" s="64" t="s">
        <v>29</v>
      </c>
      <c r="T20" s="67" t="s">
        <v>18</v>
      </c>
      <c r="U20" s="68">
        <f t="shared" si="0"/>
        <v>0.28958333333333325</v>
      </c>
      <c r="V20" s="68" t="s">
        <v>18</v>
      </c>
      <c r="W20" s="69" t="s">
        <v>18</v>
      </c>
      <c r="X20" s="69" t="s">
        <v>29</v>
      </c>
      <c r="Y20" s="68" t="s">
        <v>18</v>
      </c>
      <c r="Z20" s="68" t="s">
        <v>29</v>
      </c>
      <c r="AA20" s="76" t="s">
        <v>18</v>
      </c>
      <c r="AD20" s="6">
        <v>2</v>
      </c>
      <c r="AE20" s="6">
        <v>2</v>
      </c>
      <c r="AF20" s="6">
        <v>2</v>
      </c>
      <c r="AG20" s="6">
        <v>2</v>
      </c>
      <c r="AH20" s="6">
        <v>2</v>
      </c>
    </row>
    <row r="21" spans="1:34" x14ac:dyDescent="0.25">
      <c r="A21" s="72" t="s">
        <v>26</v>
      </c>
      <c r="B21" s="59"/>
      <c r="C21" s="60" t="s">
        <v>27</v>
      </c>
      <c r="D21" s="61" t="s">
        <v>21</v>
      </c>
      <c r="E21" s="62"/>
      <c r="F21" s="63">
        <v>2.1</v>
      </c>
      <c r="G21" s="64">
        <v>2.0833333333333333E-3</v>
      </c>
      <c r="H21" s="63">
        <v>2.1</v>
      </c>
      <c r="I21" s="64">
        <v>2.0833333333333333E-3</v>
      </c>
      <c r="J21" s="65" t="s">
        <v>18</v>
      </c>
      <c r="K21" s="64" t="s">
        <v>18</v>
      </c>
      <c r="L21" s="63">
        <v>1.5</v>
      </c>
      <c r="M21" s="64">
        <v>1.3888888888888889E-3</v>
      </c>
      <c r="N21" s="65" t="s">
        <v>18</v>
      </c>
      <c r="O21" s="66" t="s">
        <v>18</v>
      </c>
      <c r="P21" s="65" t="s">
        <v>18</v>
      </c>
      <c r="Q21" s="66" t="s">
        <v>18</v>
      </c>
      <c r="R21" s="63">
        <v>1.5</v>
      </c>
      <c r="S21" s="64">
        <v>1.3888888888888889E-3</v>
      </c>
      <c r="T21" s="67" t="s">
        <v>18</v>
      </c>
      <c r="U21" s="68">
        <f t="shared" si="0"/>
        <v>0.29166666666666657</v>
      </c>
      <c r="V21" s="68" t="s">
        <v>18</v>
      </c>
      <c r="W21" s="69" t="s">
        <v>18</v>
      </c>
      <c r="X21" s="69">
        <f>X12+$S21</f>
        <v>0.59375</v>
      </c>
      <c r="Y21" s="68" t="s">
        <v>18</v>
      </c>
      <c r="Z21" s="68">
        <f>Z12+$M21</f>
        <v>0.66319444444444442</v>
      </c>
      <c r="AA21" s="70" t="s">
        <v>18</v>
      </c>
      <c r="AD21" s="6">
        <v>3</v>
      </c>
      <c r="AE21" s="6">
        <v>3</v>
      </c>
      <c r="AF21" s="6">
        <v>3</v>
      </c>
      <c r="AG21" s="6">
        <v>3</v>
      </c>
      <c r="AH21" s="6">
        <v>3</v>
      </c>
    </row>
    <row r="22" spans="1:34" x14ac:dyDescent="0.25">
      <c r="A22" s="58" t="s">
        <v>36</v>
      </c>
      <c r="B22" s="59"/>
      <c r="C22" s="60"/>
      <c r="D22" s="61" t="s">
        <v>21</v>
      </c>
      <c r="E22" s="62"/>
      <c r="F22" s="63">
        <v>1.5</v>
      </c>
      <c r="G22" s="64">
        <v>1.3888888888888889E-3</v>
      </c>
      <c r="H22" s="63">
        <v>1.5</v>
      </c>
      <c r="I22" s="64">
        <v>1.3888888888888889E-3</v>
      </c>
      <c r="J22" s="65" t="s">
        <v>18</v>
      </c>
      <c r="K22" s="64" t="s">
        <v>18</v>
      </c>
      <c r="L22" s="63">
        <v>1.5</v>
      </c>
      <c r="M22" s="64">
        <v>1.3888888888888889E-3</v>
      </c>
      <c r="N22" s="65" t="s">
        <v>18</v>
      </c>
      <c r="O22" s="66" t="s">
        <v>18</v>
      </c>
      <c r="P22" s="65" t="s">
        <v>18</v>
      </c>
      <c r="Q22" s="66" t="s">
        <v>18</v>
      </c>
      <c r="R22" s="63">
        <v>1.5</v>
      </c>
      <c r="S22" s="64">
        <v>1.3888888888888889E-3</v>
      </c>
      <c r="T22" s="67" t="s">
        <v>18</v>
      </c>
      <c r="U22" s="68">
        <f t="shared" si="0"/>
        <v>0.29305555555555546</v>
      </c>
      <c r="V22" s="68" t="s">
        <v>18</v>
      </c>
      <c r="W22" s="69" t="s">
        <v>18</v>
      </c>
      <c r="X22" s="69">
        <f t="shared" si="1"/>
        <v>0.59513888888888888</v>
      </c>
      <c r="Y22" s="68" t="s">
        <v>18</v>
      </c>
      <c r="Z22" s="68">
        <f>Z21+$M22</f>
        <v>0.6645833333333333</v>
      </c>
      <c r="AA22" s="70" t="s">
        <v>18</v>
      </c>
      <c r="AD22" s="6">
        <v>3</v>
      </c>
      <c r="AE22" s="6">
        <v>3</v>
      </c>
      <c r="AF22" s="6">
        <v>3</v>
      </c>
      <c r="AG22" s="6">
        <v>3</v>
      </c>
      <c r="AH22" s="6">
        <v>3</v>
      </c>
    </row>
    <row r="23" spans="1:34" s="1" customFormat="1" x14ac:dyDescent="0.25">
      <c r="A23" s="45" t="s">
        <v>37</v>
      </c>
      <c r="B23" s="46" t="s">
        <v>38</v>
      </c>
      <c r="C23" s="47"/>
      <c r="D23" s="48" t="s">
        <v>21</v>
      </c>
      <c r="E23" s="49"/>
      <c r="F23" s="50">
        <v>0.7</v>
      </c>
      <c r="G23" s="51">
        <v>6.9444444444444447E-4</v>
      </c>
      <c r="H23" s="50">
        <v>0.7</v>
      </c>
      <c r="I23" s="51">
        <v>6.9444444444444447E-4</v>
      </c>
      <c r="J23" s="52" t="s">
        <v>18</v>
      </c>
      <c r="K23" s="51">
        <v>0</v>
      </c>
      <c r="L23" s="52">
        <v>0.7</v>
      </c>
      <c r="M23" s="51">
        <v>6.9444444444444447E-4</v>
      </c>
      <c r="N23" s="52" t="s">
        <v>18</v>
      </c>
      <c r="O23" s="51">
        <v>0</v>
      </c>
      <c r="P23" s="52" t="s">
        <v>18</v>
      </c>
      <c r="Q23" s="53" t="s">
        <v>18</v>
      </c>
      <c r="R23" s="50">
        <v>0.7</v>
      </c>
      <c r="S23" s="51">
        <v>6.9444444444444447E-4</v>
      </c>
      <c r="T23" s="54" t="s">
        <v>18</v>
      </c>
      <c r="U23" s="55">
        <f t="shared" si="0"/>
        <v>0.2937499999999999</v>
      </c>
      <c r="V23" s="55">
        <v>0.30763888888888891</v>
      </c>
      <c r="W23" s="56" t="s">
        <v>18</v>
      </c>
      <c r="X23" s="56">
        <f t="shared" si="1"/>
        <v>0.59583333333333333</v>
      </c>
      <c r="Y23" s="55">
        <v>0.63402777777777775</v>
      </c>
      <c r="Z23" s="55">
        <f t="shared" ref="Z23:Z36" si="2">Z22+$M23</f>
        <v>0.66527777777777775</v>
      </c>
      <c r="AA23" s="57" t="s">
        <v>18</v>
      </c>
      <c r="AB23" s="44"/>
      <c r="AD23" s="6">
        <v>5</v>
      </c>
      <c r="AE23" s="6">
        <v>5</v>
      </c>
      <c r="AF23" s="6">
        <v>5</v>
      </c>
      <c r="AG23" s="6">
        <v>5</v>
      </c>
      <c r="AH23" s="6">
        <v>5</v>
      </c>
    </row>
    <row r="24" spans="1:34" x14ac:dyDescent="0.25">
      <c r="A24" s="58" t="s">
        <v>39</v>
      </c>
      <c r="B24" s="59"/>
      <c r="C24" s="60"/>
      <c r="D24" s="61" t="s">
        <v>21</v>
      </c>
      <c r="E24" s="62"/>
      <c r="F24" s="63">
        <v>0.8</v>
      </c>
      <c r="G24" s="64">
        <v>6.9444444444444447E-4</v>
      </c>
      <c r="H24" s="63">
        <v>0.8</v>
      </c>
      <c r="I24" s="64">
        <v>6.9444444444444447E-4</v>
      </c>
      <c r="J24" s="63">
        <v>0.8</v>
      </c>
      <c r="K24" s="64">
        <v>6.9444444444444447E-4</v>
      </c>
      <c r="L24" s="63">
        <v>0.8</v>
      </c>
      <c r="M24" s="64">
        <v>6.9444444444444447E-4</v>
      </c>
      <c r="N24" s="63">
        <v>0.8</v>
      </c>
      <c r="O24" s="64">
        <v>6.9444444444444447E-4</v>
      </c>
      <c r="P24" s="65" t="s">
        <v>18</v>
      </c>
      <c r="Q24" s="66" t="s">
        <v>18</v>
      </c>
      <c r="R24" s="63">
        <v>0.8</v>
      </c>
      <c r="S24" s="64">
        <v>6.9444444444444447E-4</v>
      </c>
      <c r="T24" s="67" t="s">
        <v>18</v>
      </c>
      <c r="U24" s="68">
        <f t="shared" si="0"/>
        <v>0.29444444444444434</v>
      </c>
      <c r="V24" s="68">
        <f>V23+$O24</f>
        <v>0.30833333333333335</v>
      </c>
      <c r="W24" s="69" t="s">
        <v>18</v>
      </c>
      <c r="X24" s="69">
        <f t="shared" si="1"/>
        <v>0.59652777777777777</v>
      </c>
      <c r="Y24" s="68">
        <f>Y23+$K24</f>
        <v>0.63472222222222219</v>
      </c>
      <c r="Z24" s="68">
        <f t="shared" si="2"/>
        <v>0.66597222222222219</v>
      </c>
      <c r="AA24" s="70" t="s">
        <v>18</v>
      </c>
      <c r="AD24" s="6">
        <v>5</v>
      </c>
      <c r="AE24" s="6">
        <v>5</v>
      </c>
      <c r="AF24" s="6">
        <v>5</v>
      </c>
      <c r="AG24" s="6">
        <v>5</v>
      </c>
      <c r="AH24" s="6">
        <v>5</v>
      </c>
    </row>
    <row r="25" spans="1:34" x14ac:dyDescent="0.25">
      <c r="A25" s="71" t="s">
        <v>40</v>
      </c>
      <c r="B25" s="59" t="s">
        <v>41</v>
      </c>
      <c r="C25" s="60" t="s">
        <v>42</v>
      </c>
      <c r="D25" s="61" t="s">
        <v>21</v>
      </c>
      <c r="E25" s="62"/>
      <c r="F25" s="63">
        <v>0.9</v>
      </c>
      <c r="G25" s="64">
        <v>6.9444444444444447E-4</v>
      </c>
      <c r="H25" s="63">
        <v>0.9</v>
      </c>
      <c r="I25" s="64">
        <v>6.9444444444444447E-4</v>
      </c>
      <c r="J25" s="63">
        <v>0.9</v>
      </c>
      <c r="K25" s="64">
        <v>6.9444444444444447E-4</v>
      </c>
      <c r="L25" s="63">
        <v>0.9</v>
      </c>
      <c r="M25" s="64">
        <v>6.9444444444444447E-4</v>
      </c>
      <c r="N25" s="63">
        <v>0.9</v>
      </c>
      <c r="O25" s="64">
        <v>6.9444444444444447E-4</v>
      </c>
      <c r="P25" s="65" t="s">
        <v>18</v>
      </c>
      <c r="Q25" s="66" t="s">
        <v>18</v>
      </c>
      <c r="R25" s="63">
        <v>0.9</v>
      </c>
      <c r="S25" s="64">
        <v>6.9444444444444447E-4</v>
      </c>
      <c r="T25" s="67" t="s">
        <v>18</v>
      </c>
      <c r="U25" s="68">
        <f t="shared" si="0"/>
        <v>0.29513888888888878</v>
      </c>
      <c r="V25" s="68">
        <f>V24+$O25</f>
        <v>0.30902777777777779</v>
      </c>
      <c r="W25" s="69" t="s">
        <v>18</v>
      </c>
      <c r="X25" s="69">
        <f t="shared" si="1"/>
        <v>0.59722222222222221</v>
      </c>
      <c r="Y25" s="68">
        <f>Y24+$K25</f>
        <v>0.63541666666666663</v>
      </c>
      <c r="Z25" s="68">
        <f t="shared" si="2"/>
        <v>0.66666666666666663</v>
      </c>
      <c r="AA25" s="70" t="s">
        <v>18</v>
      </c>
      <c r="AD25" s="6">
        <v>5</v>
      </c>
      <c r="AE25" s="6">
        <v>5</v>
      </c>
      <c r="AF25" s="6">
        <v>5</v>
      </c>
      <c r="AG25" s="6">
        <v>5</v>
      </c>
      <c r="AH25" s="6">
        <v>5</v>
      </c>
    </row>
    <row r="26" spans="1:34" x14ac:dyDescent="0.25">
      <c r="A26" s="72" t="s">
        <v>43</v>
      </c>
      <c r="B26" s="59"/>
      <c r="C26" s="60" t="s">
        <v>44</v>
      </c>
      <c r="D26" s="61" t="s">
        <v>21</v>
      </c>
      <c r="E26" s="62"/>
      <c r="F26" s="63">
        <v>1.5</v>
      </c>
      <c r="G26" s="64">
        <v>6.9444444444444447E-4</v>
      </c>
      <c r="H26" s="63">
        <v>1.5</v>
      </c>
      <c r="I26" s="64">
        <v>6.9444444444444447E-4</v>
      </c>
      <c r="J26" s="63">
        <v>1.5</v>
      </c>
      <c r="K26" s="64">
        <v>6.9444444444444447E-4</v>
      </c>
      <c r="L26" s="63">
        <v>1.5</v>
      </c>
      <c r="M26" s="64">
        <v>6.9444444444444447E-4</v>
      </c>
      <c r="N26" s="63">
        <v>1.5</v>
      </c>
      <c r="O26" s="64">
        <v>6.9444444444444447E-4</v>
      </c>
      <c r="P26" s="65" t="s">
        <v>18</v>
      </c>
      <c r="Q26" s="66" t="s">
        <v>18</v>
      </c>
      <c r="R26" s="63">
        <v>1.5</v>
      </c>
      <c r="S26" s="64">
        <v>6.9444444444444447E-4</v>
      </c>
      <c r="T26" s="67" t="s">
        <v>18</v>
      </c>
      <c r="U26" s="68">
        <f t="shared" si="0"/>
        <v>0.29583333333333323</v>
      </c>
      <c r="V26" s="68">
        <f t="shared" ref="V26:V36" si="3">V25+$O26</f>
        <v>0.30972222222222223</v>
      </c>
      <c r="W26" s="69" t="s">
        <v>18</v>
      </c>
      <c r="X26" s="69">
        <f t="shared" si="1"/>
        <v>0.59791666666666665</v>
      </c>
      <c r="Y26" s="68">
        <f t="shared" ref="Y26:Y49" si="4">Y25+$K26</f>
        <v>0.63611111111111107</v>
      </c>
      <c r="Z26" s="68">
        <f t="shared" si="2"/>
        <v>0.66736111111111107</v>
      </c>
      <c r="AA26" s="70" t="s">
        <v>18</v>
      </c>
      <c r="AD26" s="6">
        <v>5</v>
      </c>
      <c r="AE26" s="6">
        <v>5</v>
      </c>
      <c r="AF26" s="6">
        <v>5</v>
      </c>
      <c r="AG26" s="6">
        <v>5</v>
      </c>
      <c r="AH26" s="6">
        <v>5</v>
      </c>
    </row>
    <row r="27" spans="1:34" x14ac:dyDescent="0.25">
      <c r="A27" s="77" t="s">
        <v>45</v>
      </c>
      <c r="B27" s="59" t="s">
        <v>24</v>
      </c>
      <c r="C27" s="60"/>
      <c r="D27" s="61" t="s">
        <v>46</v>
      </c>
      <c r="E27" s="62"/>
      <c r="F27" s="63">
        <v>2.1</v>
      </c>
      <c r="G27" s="64">
        <v>2.0833333333333333E-3</v>
      </c>
      <c r="H27" s="63">
        <v>2.1</v>
      </c>
      <c r="I27" s="64">
        <v>2.0833333333333333E-3</v>
      </c>
      <c r="J27" s="63">
        <v>2.1</v>
      </c>
      <c r="K27" s="64">
        <v>2.0833333333333333E-3</v>
      </c>
      <c r="L27" s="63">
        <v>2.1</v>
      </c>
      <c r="M27" s="64">
        <v>2.0833333333333333E-3</v>
      </c>
      <c r="N27" s="63">
        <v>2.1</v>
      </c>
      <c r="O27" s="64">
        <v>2.0833333333333333E-3</v>
      </c>
      <c r="P27" s="65" t="s">
        <v>18</v>
      </c>
      <c r="Q27" s="66" t="s">
        <v>18</v>
      </c>
      <c r="R27" s="63">
        <v>2.1</v>
      </c>
      <c r="S27" s="64">
        <v>2.0833333333333333E-3</v>
      </c>
      <c r="T27" s="67" t="s">
        <v>18</v>
      </c>
      <c r="U27" s="68">
        <f t="shared" si="0"/>
        <v>0.29791666666666655</v>
      </c>
      <c r="V27" s="68">
        <f t="shared" si="3"/>
        <v>0.31180555555555556</v>
      </c>
      <c r="W27" s="69" t="s">
        <v>18</v>
      </c>
      <c r="X27" s="69">
        <f t="shared" si="1"/>
        <v>0.6</v>
      </c>
      <c r="Y27" s="68">
        <f t="shared" si="4"/>
        <v>0.6381944444444444</v>
      </c>
      <c r="Z27" s="68">
        <f t="shared" si="2"/>
        <v>0.6694444444444444</v>
      </c>
      <c r="AA27" s="70" t="s">
        <v>18</v>
      </c>
      <c r="AD27" s="6">
        <v>5</v>
      </c>
      <c r="AE27" s="6">
        <v>5</v>
      </c>
      <c r="AF27" s="6">
        <v>5</v>
      </c>
      <c r="AG27" s="6">
        <v>5</v>
      </c>
      <c r="AH27" s="6">
        <v>5</v>
      </c>
    </row>
    <row r="28" spans="1:34" x14ac:dyDescent="0.25">
      <c r="A28" s="77" t="s">
        <v>47</v>
      </c>
      <c r="B28" s="59" t="s">
        <v>31</v>
      </c>
      <c r="C28" s="60"/>
      <c r="D28" s="61" t="s">
        <v>21</v>
      </c>
      <c r="E28" s="62"/>
      <c r="F28" s="63">
        <v>1.6</v>
      </c>
      <c r="G28" s="64">
        <v>1.3888888888888889E-3</v>
      </c>
      <c r="H28" s="63">
        <v>1.6</v>
      </c>
      <c r="I28" s="64">
        <v>1.3888888888888889E-3</v>
      </c>
      <c r="J28" s="63">
        <v>1.6</v>
      </c>
      <c r="K28" s="64">
        <v>1.3888888888888889E-3</v>
      </c>
      <c r="L28" s="63">
        <v>1.6</v>
      </c>
      <c r="M28" s="64">
        <v>1.3888888888888889E-3</v>
      </c>
      <c r="N28" s="63">
        <v>1.6</v>
      </c>
      <c r="O28" s="64">
        <v>1.3888888888888889E-3</v>
      </c>
      <c r="P28" s="65" t="s">
        <v>18</v>
      </c>
      <c r="Q28" s="66" t="s">
        <v>18</v>
      </c>
      <c r="R28" s="63">
        <v>1.6</v>
      </c>
      <c r="S28" s="64">
        <v>1.3888888888888889E-3</v>
      </c>
      <c r="T28" s="67" t="s">
        <v>18</v>
      </c>
      <c r="U28" s="68">
        <f t="shared" si="0"/>
        <v>0.29930555555555544</v>
      </c>
      <c r="V28" s="68">
        <f t="shared" si="3"/>
        <v>0.31319444444444444</v>
      </c>
      <c r="W28" s="69" t="s">
        <v>18</v>
      </c>
      <c r="X28" s="69">
        <f t="shared" si="1"/>
        <v>0.60138888888888886</v>
      </c>
      <c r="Y28" s="68">
        <f t="shared" si="4"/>
        <v>0.63958333333333328</v>
      </c>
      <c r="Z28" s="68">
        <f t="shared" si="2"/>
        <v>0.67083333333333328</v>
      </c>
      <c r="AA28" s="70" t="s">
        <v>18</v>
      </c>
      <c r="AD28" s="6">
        <v>5</v>
      </c>
      <c r="AE28" s="6">
        <v>5</v>
      </c>
      <c r="AF28" s="6">
        <v>5</v>
      </c>
      <c r="AG28" s="6">
        <v>5</v>
      </c>
      <c r="AH28" s="6">
        <v>5</v>
      </c>
    </row>
    <row r="29" spans="1:34" x14ac:dyDescent="0.25">
      <c r="A29" s="72" t="s">
        <v>48</v>
      </c>
      <c r="B29" s="59"/>
      <c r="C29" s="60"/>
      <c r="D29" s="61" t="s">
        <v>16</v>
      </c>
      <c r="E29" s="62"/>
      <c r="F29" s="63">
        <v>2.5</v>
      </c>
      <c r="G29" s="64">
        <v>2.0833333333333333E-3</v>
      </c>
      <c r="H29" s="63">
        <v>2.5</v>
      </c>
      <c r="I29" s="64">
        <v>2.0833333333333333E-3</v>
      </c>
      <c r="J29" s="63">
        <v>2.5</v>
      </c>
      <c r="K29" s="64">
        <v>2.0833333333333333E-3</v>
      </c>
      <c r="L29" s="63">
        <v>2.5</v>
      </c>
      <c r="M29" s="64">
        <v>2.0833333333333333E-3</v>
      </c>
      <c r="N29" s="63">
        <v>2.5</v>
      </c>
      <c r="O29" s="64">
        <v>2.0833333333333333E-3</v>
      </c>
      <c r="P29" s="65" t="s">
        <v>18</v>
      </c>
      <c r="Q29" s="66" t="s">
        <v>18</v>
      </c>
      <c r="R29" s="63">
        <v>2.5</v>
      </c>
      <c r="S29" s="64">
        <v>2.0833333333333333E-3</v>
      </c>
      <c r="T29" s="67" t="s">
        <v>18</v>
      </c>
      <c r="U29" s="68">
        <f t="shared" si="0"/>
        <v>0.30138888888888876</v>
      </c>
      <c r="V29" s="68">
        <f t="shared" si="3"/>
        <v>0.31527777777777777</v>
      </c>
      <c r="W29" s="69" t="s">
        <v>18</v>
      </c>
      <c r="X29" s="69">
        <f t="shared" si="1"/>
        <v>0.60347222222222219</v>
      </c>
      <c r="Y29" s="68">
        <f t="shared" si="4"/>
        <v>0.64166666666666661</v>
      </c>
      <c r="Z29" s="68">
        <f t="shared" si="2"/>
        <v>0.67291666666666661</v>
      </c>
      <c r="AA29" s="70" t="s">
        <v>18</v>
      </c>
      <c r="AD29" s="6">
        <v>5</v>
      </c>
      <c r="AE29" s="6">
        <v>5</v>
      </c>
      <c r="AF29" s="6">
        <v>5</v>
      </c>
      <c r="AG29" s="6">
        <v>5</v>
      </c>
      <c r="AH29" s="6">
        <v>5</v>
      </c>
    </row>
    <row r="30" spans="1:34" x14ac:dyDescent="0.25">
      <c r="A30" s="71" t="s">
        <v>49</v>
      </c>
      <c r="B30" s="59" t="s">
        <v>31</v>
      </c>
      <c r="C30" s="60"/>
      <c r="D30" s="61" t="s">
        <v>50</v>
      </c>
      <c r="E30" s="62"/>
      <c r="F30" s="63">
        <v>0.4</v>
      </c>
      <c r="G30" s="64">
        <v>1.3888888888888889E-3</v>
      </c>
      <c r="H30" s="63">
        <v>0.4</v>
      </c>
      <c r="I30" s="64">
        <v>1.3888888888888889E-3</v>
      </c>
      <c r="J30" s="63">
        <v>0.4</v>
      </c>
      <c r="K30" s="64">
        <v>1.3888888888888889E-3</v>
      </c>
      <c r="L30" s="63">
        <v>0.4</v>
      </c>
      <c r="M30" s="64">
        <v>1.3888888888888889E-3</v>
      </c>
      <c r="N30" s="63">
        <v>0.4</v>
      </c>
      <c r="O30" s="64">
        <v>1.3888888888888889E-3</v>
      </c>
      <c r="P30" s="65" t="s">
        <v>18</v>
      </c>
      <c r="Q30" s="66" t="s">
        <v>18</v>
      </c>
      <c r="R30" s="63">
        <v>0.4</v>
      </c>
      <c r="S30" s="64">
        <v>1.3888888888888889E-3</v>
      </c>
      <c r="T30" s="67" t="s">
        <v>18</v>
      </c>
      <c r="U30" s="68">
        <f t="shared" si="0"/>
        <v>0.30277777777777765</v>
      </c>
      <c r="V30" s="68">
        <f t="shared" si="3"/>
        <v>0.31666666666666665</v>
      </c>
      <c r="W30" s="69" t="s">
        <v>18</v>
      </c>
      <c r="X30" s="69">
        <f t="shared" si="1"/>
        <v>0.60486111111111107</v>
      </c>
      <c r="Y30" s="68">
        <f t="shared" si="4"/>
        <v>0.64305555555555549</v>
      </c>
      <c r="Z30" s="68">
        <f t="shared" si="2"/>
        <v>0.67430555555555549</v>
      </c>
      <c r="AA30" s="70" t="s">
        <v>18</v>
      </c>
      <c r="AD30" s="6">
        <v>5</v>
      </c>
      <c r="AE30" s="6">
        <v>5</v>
      </c>
      <c r="AF30" s="6">
        <v>5</v>
      </c>
      <c r="AG30" s="6">
        <v>5</v>
      </c>
      <c r="AH30" s="6">
        <v>5</v>
      </c>
    </row>
    <row r="31" spans="1:34" x14ac:dyDescent="0.25">
      <c r="A31" s="71" t="s">
        <v>49</v>
      </c>
      <c r="B31" s="59" t="s">
        <v>51</v>
      </c>
      <c r="C31" s="60"/>
      <c r="D31" s="61" t="s">
        <v>50</v>
      </c>
      <c r="E31" s="62"/>
      <c r="F31" s="63">
        <v>0.8</v>
      </c>
      <c r="G31" s="64">
        <v>6.9444444444444447E-4</v>
      </c>
      <c r="H31" s="63">
        <v>0.8</v>
      </c>
      <c r="I31" s="64">
        <v>6.9444444444444447E-4</v>
      </c>
      <c r="J31" s="63">
        <v>0.8</v>
      </c>
      <c r="K31" s="64">
        <v>6.9444444444444447E-4</v>
      </c>
      <c r="L31" s="63">
        <v>0.8</v>
      </c>
      <c r="M31" s="64">
        <v>6.9444444444444447E-4</v>
      </c>
      <c r="N31" s="63">
        <v>0.8</v>
      </c>
      <c r="O31" s="64">
        <v>6.9444444444444447E-4</v>
      </c>
      <c r="P31" s="65" t="s">
        <v>18</v>
      </c>
      <c r="Q31" s="66" t="s">
        <v>18</v>
      </c>
      <c r="R31" s="63">
        <v>0.8</v>
      </c>
      <c r="S31" s="64">
        <v>6.9444444444444447E-4</v>
      </c>
      <c r="T31" s="67" t="s">
        <v>18</v>
      </c>
      <c r="U31" s="68">
        <f t="shared" si="0"/>
        <v>0.30347222222222209</v>
      </c>
      <c r="V31" s="68">
        <f t="shared" si="3"/>
        <v>0.31736111111111109</v>
      </c>
      <c r="W31" s="69" t="s">
        <v>18</v>
      </c>
      <c r="X31" s="69">
        <f t="shared" si="1"/>
        <v>0.60555555555555551</v>
      </c>
      <c r="Y31" s="68">
        <f t="shared" si="4"/>
        <v>0.64374999999999993</v>
      </c>
      <c r="Z31" s="68">
        <f t="shared" si="2"/>
        <v>0.67499999999999993</v>
      </c>
      <c r="AA31" s="70" t="s">
        <v>18</v>
      </c>
      <c r="AD31" s="6">
        <v>5</v>
      </c>
      <c r="AE31" s="6">
        <v>5</v>
      </c>
      <c r="AF31" s="6">
        <v>5</v>
      </c>
      <c r="AG31" s="6">
        <v>5</v>
      </c>
      <c r="AH31" s="6">
        <v>5</v>
      </c>
    </row>
    <row r="32" spans="1:34" x14ac:dyDescent="0.25">
      <c r="A32" s="58" t="s">
        <v>52</v>
      </c>
      <c r="B32" s="78"/>
      <c r="C32" s="79"/>
      <c r="D32" s="61" t="s">
        <v>50</v>
      </c>
      <c r="E32" s="62"/>
      <c r="F32" s="63">
        <v>0.7</v>
      </c>
      <c r="G32" s="64">
        <v>6.9444444444444447E-4</v>
      </c>
      <c r="H32" s="63">
        <v>0.7</v>
      </c>
      <c r="I32" s="64">
        <v>6.9444444444444447E-4</v>
      </c>
      <c r="J32" s="63">
        <v>0.7</v>
      </c>
      <c r="K32" s="64">
        <v>6.9444444444444447E-4</v>
      </c>
      <c r="L32" s="63">
        <v>0.7</v>
      </c>
      <c r="M32" s="64">
        <v>6.9444444444444447E-4</v>
      </c>
      <c r="N32" s="63">
        <v>0.7</v>
      </c>
      <c r="O32" s="64">
        <v>6.9444444444444447E-4</v>
      </c>
      <c r="P32" s="65" t="s">
        <v>18</v>
      </c>
      <c r="Q32" s="66" t="s">
        <v>18</v>
      </c>
      <c r="R32" s="63">
        <v>0.7</v>
      </c>
      <c r="S32" s="64">
        <v>6.9444444444444447E-4</v>
      </c>
      <c r="T32" s="67" t="s">
        <v>18</v>
      </c>
      <c r="U32" s="68">
        <f t="shared" si="0"/>
        <v>0.30416666666666653</v>
      </c>
      <c r="V32" s="68">
        <f t="shared" si="3"/>
        <v>0.31805555555555554</v>
      </c>
      <c r="W32" s="69" t="s">
        <v>18</v>
      </c>
      <c r="X32" s="69">
        <f t="shared" si="1"/>
        <v>0.60624999999999996</v>
      </c>
      <c r="Y32" s="68">
        <f t="shared" si="4"/>
        <v>0.64444444444444438</v>
      </c>
      <c r="Z32" s="68">
        <f t="shared" si="2"/>
        <v>0.67569444444444438</v>
      </c>
      <c r="AA32" s="70" t="s">
        <v>18</v>
      </c>
      <c r="AD32" s="6">
        <v>5</v>
      </c>
      <c r="AE32" s="6">
        <v>5</v>
      </c>
      <c r="AF32" s="6">
        <v>5</v>
      </c>
      <c r="AG32" s="6">
        <v>5</v>
      </c>
      <c r="AH32" s="6">
        <v>5</v>
      </c>
    </row>
    <row r="33" spans="1:34" x14ac:dyDescent="0.25">
      <c r="A33" s="58" t="s">
        <v>53</v>
      </c>
      <c r="B33" s="78"/>
      <c r="C33" s="79"/>
      <c r="D33" s="61" t="s">
        <v>50</v>
      </c>
      <c r="E33" s="62"/>
      <c r="F33" s="63">
        <v>0.5</v>
      </c>
      <c r="G33" s="64">
        <v>6.9444444444444447E-4</v>
      </c>
      <c r="H33" s="63">
        <v>0.5</v>
      </c>
      <c r="I33" s="64">
        <v>6.9444444444444447E-4</v>
      </c>
      <c r="J33" s="63">
        <v>0.5</v>
      </c>
      <c r="K33" s="64">
        <v>6.9444444444444447E-4</v>
      </c>
      <c r="L33" s="63">
        <v>0.5</v>
      </c>
      <c r="M33" s="64">
        <v>6.9444444444444447E-4</v>
      </c>
      <c r="N33" s="63">
        <v>0.5</v>
      </c>
      <c r="O33" s="64">
        <v>6.9444444444444447E-4</v>
      </c>
      <c r="P33" s="65" t="s">
        <v>18</v>
      </c>
      <c r="Q33" s="66" t="s">
        <v>18</v>
      </c>
      <c r="R33" s="63">
        <v>0.5</v>
      </c>
      <c r="S33" s="64">
        <v>6.9444444444444447E-4</v>
      </c>
      <c r="T33" s="67" t="s">
        <v>18</v>
      </c>
      <c r="U33" s="68">
        <f t="shared" si="0"/>
        <v>0.30486111111111097</v>
      </c>
      <c r="V33" s="68">
        <f t="shared" si="3"/>
        <v>0.31874999999999998</v>
      </c>
      <c r="W33" s="69" t="s">
        <v>18</v>
      </c>
      <c r="X33" s="69">
        <f t="shared" si="1"/>
        <v>0.6069444444444444</v>
      </c>
      <c r="Y33" s="68">
        <f t="shared" si="4"/>
        <v>0.64513888888888882</v>
      </c>
      <c r="Z33" s="68">
        <f t="shared" si="2"/>
        <v>0.67638888888888882</v>
      </c>
      <c r="AA33" s="70" t="s">
        <v>18</v>
      </c>
      <c r="AD33" s="6">
        <v>5</v>
      </c>
      <c r="AE33" s="6">
        <v>5</v>
      </c>
      <c r="AF33" s="6">
        <v>5</v>
      </c>
      <c r="AG33" s="6">
        <v>5</v>
      </c>
      <c r="AH33" s="6">
        <v>5</v>
      </c>
    </row>
    <row r="34" spans="1:34" x14ac:dyDescent="0.25">
      <c r="A34" s="71" t="s">
        <v>54</v>
      </c>
      <c r="B34" s="59"/>
      <c r="C34" s="60"/>
      <c r="D34" s="61" t="s">
        <v>16</v>
      </c>
      <c r="E34" s="62"/>
      <c r="F34" s="63">
        <v>0.5</v>
      </c>
      <c r="G34" s="64">
        <v>6.9444444444444447E-4</v>
      </c>
      <c r="H34" s="63">
        <v>0.5</v>
      </c>
      <c r="I34" s="64">
        <v>6.9444444444444447E-4</v>
      </c>
      <c r="J34" s="63">
        <v>0.5</v>
      </c>
      <c r="K34" s="64">
        <v>6.9444444444444447E-4</v>
      </c>
      <c r="L34" s="63">
        <v>0.5</v>
      </c>
      <c r="M34" s="64">
        <v>6.9444444444444447E-4</v>
      </c>
      <c r="N34" s="63">
        <v>0.5</v>
      </c>
      <c r="O34" s="64">
        <v>6.9444444444444447E-4</v>
      </c>
      <c r="P34" s="65" t="s">
        <v>18</v>
      </c>
      <c r="Q34" s="66" t="s">
        <v>18</v>
      </c>
      <c r="R34" s="63">
        <v>0.5</v>
      </c>
      <c r="S34" s="64">
        <v>6.9444444444444447E-4</v>
      </c>
      <c r="T34" s="67" t="s">
        <v>18</v>
      </c>
      <c r="U34" s="68">
        <f t="shared" si="0"/>
        <v>0.30555555555555541</v>
      </c>
      <c r="V34" s="68">
        <f t="shared" si="3"/>
        <v>0.31944444444444442</v>
      </c>
      <c r="W34" s="69" t="s">
        <v>18</v>
      </c>
      <c r="X34" s="69">
        <f t="shared" si="1"/>
        <v>0.60763888888888884</v>
      </c>
      <c r="Y34" s="68">
        <f t="shared" si="4"/>
        <v>0.64583333333333326</v>
      </c>
      <c r="Z34" s="68">
        <f t="shared" si="2"/>
        <v>0.67708333333333326</v>
      </c>
      <c r="AA34" s="70" t="s">
        <v>18</v>
      </c>
      <c r="AD34" s="6">
        <v>5</v>
      </c>
      <c r="AE34" s="6">
        <v>5</v>
      </c>
      <c r="AF34" s="6">
        <v>5</v>
      </c>
      <c r="AG34" s="6">
        <v>5</v>
      </c>
      <c r="AH34" s="6">
        <v>5</v>
      </c>
    </row>
    <row r="35" spans="1:34" x14ac:dyDescent="0.25">
      <c r="A35" s="58" t="s">
        <v>55</v>
      </c>
      <c r="B35" s="59"/>
      <c r="C35" s="60"/>
      <c r="D35" s="61" t="s">
        <v>16</v>
      </c>
      <c r="E35" s="62"/>
      <c r="F35" s="63">
        <v>0.3</v>
      </c>
      <c r="G35" s="64">
        <v>6.9444444444444447E-4</v>
      </c>
      <c r="H35" s="63">
        <v>0.3</v>
      </c>
      <c r="I35" s="64">
        <v>6.9444444444444447E-4</v>
      </c>
      <c r="J35" s="63">
        <v>0.3</v>
      </c>
      <c r="K35" s="64">
        <v>6.9444444444444447E-4</v>
      </c>
      <c r="L35" s="63">
        <v>0.3</v>
      </c>
      <c r="M35" s="64">
        <v>6.9444444444444447E-4</v>
      </c>
      <c r="N35" s="63">
        <v>0.3</v>
      </c>
      <c r="O35" s="64">
        <v>6.9444444444444447E-4</v>
      </c>
      <c r="P35" s="65" t="s">
        <v>18</v>
      </c>
      <c r="Q35" s="66" t="s">
        <v>18</v>
      </c>
      <c r="R35" s="63">
        <v>0.3</v>
      </c>
      <c r="S35" s="64">
        <v>6.9444444444444447E-4</v>
      </c>
      <c r="T35" s="67" t="s">
        <v>18</v>
      </c>
      <c r="U35" s="68">
        <f t="shared" si="0"/>
        <v>0.30624999999999986</v>
      </c>
      <c r="V35" s="68">
        <f t="shared" si="3"/>
        <v>0.32013888888888886</v>
      </c>
      <c r="W35" s="69" t="s">
        <v>18</v>
      </c>
      <c r="X35" s="69">
        <f t="shared" si="1"/>
        <v>0.60833333333333328</v>
      </c>
      <c r="Y35" s="68">
        <f t="shared" si="4"/>
        <v>0.6465277777777777</v>
      </c>
      <c r="Z35" s="68">
        <f t="shared" si="2"/>
        <v>0.6777777777777777</v>
      </c>
      <c r="AA35" s="70" t="s">
        <v>18</v>
      </c>
      <c r="AD35" s="6">
        <v>5</v>
      </c>
      <c r="AE35" s="6">
        <v>5</v>
      </c>
      <c r="AF35" s="6">
        <v>5</v>
      </c>
      <c r="AG35" s="6">
        <v>5</v>
      </c>
      <c r="AH35" s="6">
        <v>5</v>
      </c>
    </row>
    <row r="36" spans="1:34" s="1" customFormat="1" x14ac:dyDescent="0.25">
      <c r="A36" s="80" t="s">
        <v>56</v>
      </c>
      <c r="B36" s="46"/>
      <c r="C36" s="47"/>
      <c r="D36" s="48" t="s">
        <v>16</v>
      </c>
      <c r="E36" s="49"/>
      <c r="F36" s="50">
        <v>0.4</v>
      </c>
      <c r="G36" s="51">
        <v>6.9444444444444447E-4</v>
      </c>
      <c r="H36" s="50">
        <v>0.4</v>
      </c>
      <c r="I36" s="51">
        <v>6.9444444444444447E-4</v>
      </c>
      <c r="J36" s="50">
        <v>0.4</v>
      </c>
      <c r="K36" s="51">
        <v>6.9444444444444447E-4</v>
      </c>
      <c r="L36" s="50">
        <v>0.4</v>
      </c>
      <c r="M36" s="51">
        <v>6.9444444444444447E-4</v>
      </c>
      <c r="N36" s="50">
        <v>0.4</v>
      </c>
      <c r="O36" s="51">
        <v>6.9444444444444447E-4</v>
      </c>
      <c r="P36" s="52" t="s">
        <v>18</v>
      </c>
      <c r="Q36" s="53">
        <v>0</v>
      </c>
      <c r="R36" s="50">
        <v>0.4</v>
      </c>
      <c r="S36" s="51">
        <v>6.9444444444444447E-4</v>
      </c>
      <c r="T36" s="81">
        <v>0.26527777777777778</v>
      </c>
      <c r="U36" s="55">
        <f t="shared" si="0"/>
        <v>0.3069444444444443</v>
      </c>
      <c r="V36" s="55">
        <f t="shared" si="3"/>
        <v>0.3208333333333333</v>
      </c>
      <c r="W36" s="55">
        <v>0.52083333333333337</v>
      </c>
      <c r="X36" s="56">
        <f t="shared" si="1"/>
        <v>0.60902777777777772</v>
      </c>
      <c r="Y36" s="55">
        <f t="shared" si="4"/>
        <v>0.64722222222222214</v>
      </c>
      <c r="Z36" s="55">
        <f t="shared" si="2"/>
        <v>0.67847222222222214</v>
      </c>
      <c r="AA36" s="57" t="s">
        <v>18</v>
      </c>
      <c r="AB36" s="44"/>
      <c r="AD36" s="6">
        <v>6</v>
      </c>
      <c r="AE36" s="6">
        <v>7</v>
      </c>
      <c r="AF36" s="6">
        <v>7</v>
      </c>
      <c r="AG36" s="6">
        <v>7</v>
      </c>
      <c r="AH36" s="6">
        <v>6</v>
      </c>
    </row>
    <row r="37" spans="1:34" x14ac:dyDescent="0.25">
      <c r="A37" s="58" t="s">
        <v>55</v>
      </c>
      <c r="B37" s="59"/>
      <c r="C37" s="60"/>
      <c r="D37" s="61" t="s">
        <v>57</v>
      </c>
      <c r="E37" s="62"/>
      <c r="F37" s="63">
        <v>0.3</v>
      </c>
      <c r="G37" s="64">
        <v>6.9444444444444447E-4</v>
      </c>
      <c r="H37" s="63">
        <v>0.3</v>
      </c>
      <c r="I37" s="64">
        <v>6.9444444444444447E-4</v>
      </c>
      <c r="J37" s="63">
        <v>0.3</v>
      </c>
      <c r="K37" s="64">
        <v>6.9444444444444447E-4</v>
      </c>
      <c r="L37" s="65" t="s">
        <v>18</v>
      </c>
      <c r="M37" s="66" t="s">
        <v>18</v>
      </c>
      <c r="N37" s="65" t="s">
        <v>18</v>
      </c>
      <c r="O37" s="66" t="s">
        <v>18</v>
      </c>
      <c r="P37" s="63">
        <v>0.3</v>
      </c>
      <c r="Q37" s="64">
        <v>6.9444444444444447E-4</v>
      </c>
      <c r="R37" s="63">
        <v>0.3</v>
      </c>
      <c r="S37" s="64">
        <v>6.9444444444444447E-4</v>
      </c>
      <c r="T37" s="82">
        <f>T36+$Q37</f>
        <v>0.26597222222222222</v>
      </c>
      <c r="U37" s="68">
        <f t="shared" si="0"/>
        <v>0.30763888888888874</v>
      </c>
      <c r="V37" s="68" t="s">
        <v>18</v>
      </c>
      <c r="W37" s="68">
        <f>W36+$Q37</f>
        <v>0.52152777777777781</v>
      </c>
      <c r="X37" s="69">
        <f t="shared" si="1"/>
        <v>0.60972222222222217</v>
      </c>
      <c r="Y37" s="68">
        <f t="shared" si="4"/>
        <v>0.64791666666666659</v>
      </c>
      <c r="Z37" s="68" t="s">
        <v>18</v>
      </c>
      <c r="AA37" s="70" t="s">
        <v>18</v>
      </c>
      <c r="AD37" s="6">
        <v>4</v>
      </c>
      <c r="AE37" s="6">
        <v>5</v>
      </c>
      <c r="AF37" s="6">
        <v>5</v>
      </c>
      <c r="AG37" s="6">
        <v>5</v>
      </c>
      <c r="AH37" s="6">
        <v>4</v>
      </c>
    </row>
    <row r="38" spans="1:34" x14ac:dyDescent="0.25">
      <c r="A38" s="71" t="s">
        <v>54</v>
      </c>
      <c r="B38" s="59"/>
      <c r="C38" s="60"/>
      <c r="D38" s="61" t="s">
        <v>16</v>
      </c>
      <c r="E38" s="62"/>
      <c r="F38" s="63">
        <v>0.6</v>
      </c>
      <c r="G38" s="64">
        <v>6.9444444444444447E-4</v>
      </c>
      <c r="H38" s="63">
        <v>0.6</v>
      </c>
      <c r="I38" s="64">
        <v>6.9444444444444447E-4</v>
      </c>
      <c r="J38" s="63">
        <v>0.6</v>
      </c>
      <c r="K38" s="64">
        <v>6.9444444444444447E-4</v>
      </c>
      <c r="L38" s="65" t="s">
        <v>18</v>
      </c>
      <c r="M38" s="66" t="s">
        <v>18</v>
      </c>
      <c r="N38" s="65" t="s">
        <v>18</v>
      </c>
      <c r="O38" s="66" t="s">
        <v>18</v>
      </c>
      <c r="P38" s="63">
        <v>0.6</v>
      </c>
      <c r="Q38" s="64">
        <v>6.9444444444444447E-4</v>
      </c>
      <c r="R38" s="63">
        <v>0.6</v>
      </c>
      <c r="S38" s="64">
        <v>6.9444444444444447E-4</v>
      </c>
      <c r="T38" s="82">
        <f>T37+$Q38</f>
        <v>0.26666666666666666</v>
      </c>
      <c r="U38" s="68">
        <f t="shared" si="0"/>
        <v>0.30833333333333318</v>
      </c>
      <c r="V38" s="68" t="s">
        <v>18</v>
      </c>
      <c r="W38" s="68">
        <f>W37+$Q38</f>
        <v>0.52222222222222225</v>
      </c>
      <c r="X38" s="69">
        <f t="shared" si="1"/>
        <v>0.61041666666666661</v>
      </c>
      <c r="Y38" s="68">
        <f t="shared" si="4"/>
        <v>0.64861111111111103</v>
      </c>
      <c r="Z38" s="68" t="s">
        <v>18</v>
      </c>
      <c r="AA38" s="70" t="s">
        <v>18</v>
      </c>
      <c r="AD38" s="6">
        <v>4</v>
      </c>
      <c r="AE38" s="6">
        <v>5</v>
      </c>
      <c r="AF38" s="6">
        <v>5</v>
      </c>
      <c r="AG38" s="6">
        <v>5</v>
      </c>
      <c r="AH38" s="6">
        <v>4</v>
      </c>
    </row>
    <row r="39" spans="1:34" x14ac:dyDescent="0.25">
      <c r="A39" s="58" t="s">
        <v>53</v>
      </c>
      <c r="B39" s="59"/>
      <c r="C39" s="60"/>
      <c r="D39" s="61" t="s">
        <v>58</v>
      </c>
      <c r="E39" s="62"/>
      <c r="F39" s="63">
        <v>0.5</v>
      </c>
      <c r="G39" s="64">
        <v>6.9444444444444447E-4</v>
      </c>
      <c r="H39" s="63">
        <v>0.5</v>
      </c>
      <c r="I39" s="64">
        <v>6.9444444444444447E-4</v>
      </c>
      <c r="J39" s="63">
        <v>0.5</v>
      </c>
      <c r="K39" s="64">
        <v>6.9444444444444447E-4</v>
      </c>
      <c r="L39" s="65" t="s">
        <v>18</v>
      </c>
      <c r="M39" s="66" t="s">
        <v>18</v>
      </c>
      <c r="N39" s="65" t="s">
        <v>18</v>
      </c>
      <c r="O39" s="66" t="s">
        <v>18</v>
      </c>
      <c r="P39" s="63">
        <v>0.5</v>
      </c>
      <c r="Q39" s="64">
        <v>6.9444444444444447E-4</v>
      </c>
      <c r="R39" s="63">
        <v>0.5</v>
      </c>
      <c r="S39" s="64">
        <v>6.9444444444444447E-4</v>
      </c>
      <c r="T39" s="82">
        <f t="shared" ref="T39:T49" si="5">T38+$Q39</f>
        <v>0.2673611111111111</v>
      </c>
      <c r="U39" s="68">
        <f t="shared" si="0"/>
        <v>0.30902777777777762</v>
      </c>
      <c r="V39" s="68" t="s">
        <v>18</v>
      </c>
      <c r="W39" s="68">
        <f t="shared" ref="W39:W49" si="6">W38+$Q39</f>
        <v>0.5229166666666667</v>
      </c>
      <c r="X39" s="69">
        <f t="shared" si="1"/>
        <v>0.61111111111111105</v>
      </c>
      <c r="Y39" s="68">
        <f t="shared" si="4"/>
        <v>0.64930555555555547</v>
      </c>
      <c r="Z39" s="68" t="s">
        <v>18</v>
      </c>
      <c r="AA39" s="70" t="s">
        <v>18</v>
      </c>
      <c r="AD39" s="6">
        <v>4</v>
      </c>
      <c r="AE39" s="6">
        <v>5</v>
      </c>
      <c r="AF39" s="6">
        <v>5</v>
      </c>
      <c r="AG39" s="6">
        <v>5</v>
      </c>
      <c r="AH39" s="6">
        <v>4</v>
      </c>
    </row>
    <row r="40" spans="1:34" x14ac:dyDescent="0.25">
      <c r="A40" s="58" t="s">
        <v>59</v>
      </c>
      <c r="B40" s="59"/>
      <c r="C40" s="60"/>
      <c r="D40" s="61" t="s">
        <v>58</v>
      </c>
      <c r="E40" s="62"/>
      <c r="F40" s="63">
        <v>0.5</v>
      </c>
      <c r="G40" s="64">
        <v>6.9444444444444447E-4</v>
      </c>
      <c r="H40" s="63">
        <v>0.5</v>
      </c>
      <c r="I40" s="64">
        <v>6.9444444444444447E-4</v>
      </c>
      <c r="J40" s="63">
        <v>0.5</v>
      </c>
      <c r="K40" s="64">
        <v>6.9444444444444447E-4</v>
      </c>
      <c r="L40" s="65" t="s">
        <v>18</v>
      </c>
      <c r="M40" s="66" t="s">
        <v>18</v>
      </c>
      <c r="N40" s="65" t="s">
        <v>18</v>
      </c>
      <c r="O40" s="66" t="s">
        <v>18</v>
      </c>
      <c r="P40" s="63">
        <v>0.5</v>
      </c>
      <c r="Q40" s="64">
        <v>6.9444444444444447E-4</v>
      </c>
      <c r="R40" s="63">
        <v>0.5</v>
      </c>
      <c r="S40" s="64">
        <v>6.9444444444444447E-4</v>
      </c>
      <c r="T40" s="82">
        <f t="shared" si="5"/>
        <v>0.26805555555555555</v>
      </c>
      <c r="U40" s="68">
        <f t="shared" si="0"/>
        <v>0.30972222222222207</v>
      </c>
      <c r="V40" s="68" t="s">
        <v>18</v>
      </c>
      <c r="W40" s="68">
        <f t="shared" si="6"/>
        <v>0.52361111111111114</v>
      </c>
      <c r="X40" s="69">
        <f t="shared" si="1"/>
        <v>0.61180555555555549</v>
      </c>
      <c r="Y40" s="68">
        <f t="shared" si="4"/>
        <v>0.64999999999999991</v>
      </c>
      <c r="Z40" s="68" t="s">
        <v>18</v>
      </c>
      <c r="AA40" s="70" t="s">
        <v>18</v>
      </c>
      <c r="AD40" s="6">
        <v>4</v>
      </c>
      <c r="AE40" s="6">
        <v>5</v>
      </c>
      <c r="AF40" s="6">
        <v>5</v>
      </c>
      <c r="AG40" s="6">
        <v>5</v>
      </c>
      <c r="AH40" s="6">
        <v>4</v>
      </c>
    </row>
    <row r="41" spans="1:34" x14ac:dyDescent="0.25">
      <c r="A41" s="72" t="s">
        <v>60</v>
      </c>
      <c r="B41" s="83"/>
      <c r="C41" s="84" t="s">
        <v>61</v>
      </c>
      <c r="D41" s="85" t="s">
        <v>62</v>
      </c>
      <c r="E41" s="62"/>
      <c r="F41" s="63">
        <v>1.8</v>
      </c>
      <c r="G41" s="64">
        <v>1.3888888888888889E-3</v>
      </c>
      <c r="H41" s="63">
        <v>1.8</v>
      </c>
      <c r="I41" s="64">
        <v>1.3888888888888889E-3</v>
      </c>
      <c r="J41" s="63">
        <v>1.8</v>
      </c>
      <c r="K41" s="64">
        <v>1.3888888888888889E-3</v>
      </c>
      <c r="L41" s="65" t="s">
        <v>18</v>
      </c>
      <c r="M41" s="66" t="s">
        <v>18</v>
      </c>
      <c r="N41" s="65" t="s">
        <v>18</v>
      </c>
      <c r="O41" s="66" t="s">
        <v>18</v>
      </c>
      <c r="P41" s="63">
        <v>1.8</v>
      </c>
      <c r="Q41" s="64">
        <v>1.3888888888888889E-3</v>
      </c>
      <c r="R41" s="63">
        <v>1.8</v>
      </c>
      <c r="S41" s="64">
        <v>1.3888888888888889E-3</v>
      </c>
      <c r="T41" s="82">
        <f t="shared" si="5"/>
        <v>0.26944444444444443</v>
      </c>
      <c r="U41" s="68">
        <f t="shared" si="0"/>
        <v>0.31111111111111095</v>
      </c>
      <c r="V41" s="68" t="s">
        <v>18</v>
      </c>
      <c r="W41" s="68">
        <f t="shared" si="6"/>
        <v>0.52500000000000002</v>
      </c>
      <c r="X41" s="69">
        <f t="shared" si="1"/>
        <v>0.61319444444444438</v>
      </c>
      <c r="Y41" s="68">
        <f t="shared" si="4"/>
        <v>0.6513888888888888</v>
      </c>
      <c r="Z41" s="86" t="s">
        <v>18</v>
      </c>
      <c r="AA41" s="87" t="s">
        <v>18</v>
      </c>
      <c r="AB41" s="88"/>
      <c r="AD41" s="6">
        <v>4</v>
      </c>
      <c r="AE41" s="6">
        <v>5</v>
      </c>
      <c r="AF41" s="6">
        <v>5</v>
      </c>
      <c r="AG41" s="6">
        <v>5</v>
      </c>
      <c r="AH41" s="6">
        <v>4</v>
      </c>
    </row>
    <row r="42" spans="1:34" x14ac:dyDescent="0.25">
      <c r="A42" s="77" t="s">
        <v>63</v>
      </c>
      <c r="B42" s="83" t="s">
        <v>51</v>
      </c>
      <c r="C42" s="84"/>
      <c r="D42" s="85" t="s">
        <v>62</v>
      </c>
      <c r="E42" s="62"/>
      <c r="F42" s="63">
        <v>1</v>
      </c>
      <c r="G42" s="64">
        <v>6.9444444444444447E-4</v>
      </c>
      <c r="H42" s="63">
        <v>1</v>
      </c>
      <c r="I42" s="64">
        <v>6.9444444444444447E-4</v>
      </c>
      <c r="J42" s="63">
        <v>1</v>
      </c>
      <c r="K42" s="64">
        <v>6.9444444444444447E-4</v>
      </c>
      <c r="L42" s="65" t="s">
        <v>18</v>
      </c>
      <c r="M42" s="66" t="s">
        <v>18</v>
      </c>
      <c r="N42" s="65" t="s">
        <v>18</v>
      </c>
      <c r="O42" s="66" t="s">
        <v>18</v>
      </c>
      <c r="P42" s="63">
        <v>1</v>
      </c>
      <c r="Q42" s="64">
        <v>6.9444444444444447E-4</v>
      </c>
      <c r="R42" s="63">
        <v>1</v>
      </c>
      <c r="S42" s="64">
        <v>6.9444444444444447E-4</v>
      </c>
      <c r="T42" s="82">
        <f t="shared" si="5"/>
        <v>0.27013888888888887</v>
      </c>
      <c r="U42" s="68">
        <f t="shared" si="0"/>
        <v>0.31180555555555539</v>
      </c>
      <c r="V42" s="68" t="s">
        <v>18</v>
      </c>
      <c r="W42" s="68">
        <f t="shared" si="6"/>
        <v>0.52569444444444446</v>
      </c>
      <c r="X42" s="69">
        <f t="shared" si="1"/>
        <v>0.61388888888888882</v>
      </c>
      <c r="Y42" s="68">
        <f t="shared" si="4"/>
        <v>0.65208333333333324</v>
      </c>
      <c r="Z42" s="86" t="s">
        <v>18</v>
      </c>
      <c r="AA42" s="87" t="s">
        <v>18</v>
      </c>
      <c r="AB42" s="88"/>
      <c r="AD42" s="6">
        <v>4</v>
      </c>
      <c r="AE42" s="6">
        <v>5</v>
      </c>
      <c r="AF42" s="6">
        <v>5</v>
      </c>
      <c r="AG42" s="6">
        <v>5</v>
      </c>
      <c r="AH42" s="6">
        <v>4</v>
      </c>
    </row>
    <row r="43" spans="1:34" x14ac:dyDescent="0.25">
      <c r="A43" s="77" t="s">
        <v>60</v>
      </c>
      <c r="B43" s="83" t="s">
        <v>31</v>
      </c>
      <c r="C43" s="84" t="s">
        <v>61</v>
      </c>
      <c r="D43" s="85" t="s">
        <v>58</v>
      </c>
      <c r="E43" s="62"/>
      <c r="F43" s="63">
        <v>1.3</v>
      </c>
      <c r="G43" s="64">
        <v>1.3888888888888889E-3</v>
      </c>
      <c r="H43" s="63">
        <v>1.3</v>
      </c>
      <c r="I43" s="64">
        <v>1.3888888888888889E-3</v>
      </c>
      <c r="J43" s="63">
        <v>1.3</v>
      </c>
      <c r="K43" s="64">
        <v>1.3888888888888889E-3</v>
      </c>
      <c r="L43" s="65" t="s">
        <v>18</v>
      </c>
      <c r="M43" s="66" t="s">
        <v>18</v>
      </c>
      <c r="N43" s="65" t="s">
        <v>18</v>
      </c>
      <c r="O43" s="66" t="s">
        <v>18</v>
      </c>
      <c r="P43" s="63">
        <v>1.3</v>
      </c>
      <c r="Q43" s="64">
        <v>1.3888888888888889E-3</v>
      </c>
      <c r="R43" s="63">
        <v>1.3</v>
      </c>
      <c r="S43" s="64">
        <v>1.3888888888888889E-3</v>
      </c>
      <c r="T43" s="82">
        <f t="shared" si="5"/>
        <v>0.27152777777777776</v>
      </c>
      <c r="U43" s="68">
        <f t="shared" si="0"/>
        <v>0.31319444444444428</v>
      </c>
      <c r="V43" s="68" t="s">
        <v>18</v>
      </c>
      <c r="W43" s="68">
        <f t="shared" si="6"/>
        <v>0.52708333333333335</v>
      </c>
      <c r="X43" s="69">
        <f t="shared" si="1"/>
        <v>0.6152777777777777</v>
      </c>
      <c r="Y43" s="68">
        <f t="shared" si="4"/>
        <v>0.65347222222222212</v>
      </c>
      <c r="Z43" s="86" t="s">
        <v>18</v>
      </c>
      <c r="AA43" s="87" t="s">
        <v>18</v>
      </c>
      <c r="AB43" s="88"/>
      <c r="AD43" s="6">
        <v>4</v>
      </c>
      <c r="AE43" s="6">
        <v>5</v>
      </c>
      <c r="AF43" s="6">
        <v>5</v>
      </c>
      <c r="AG43" s="6">
        <v>5</v>
      </c>
      <c r="AH43" s="6">
        <v>4</v>
      </c>
    </row>
    <row r="44" spans="1:34" x14ac:dyDescent="0.25">
      <c r="A44" s="89" t="s">
        <v>64</v>
      </c>
      <c r="B44" s="90"/>
      <c r="C44" s="91"/>
      <c r="D44" s="85" t="s">
        <v>58</v>
      </c>
      <c r="E44" s="92"/>
      <c r="F44" s="93">
        <v>0.5</v>
      </c>
      <c r="G44" s="64">
        <v>6.9444444444444447E-4</v>
      </c>
      <c r="H44" s="93">
        <v>0.5</v>
      </c>
      <c r="I44" s="64">
        <v>6.9444444444444447E-4</v>
      </c>
      <c r="J44" s="93">
        <v>0.5</v>
      </c>
      <c r="K44" s="64">
        <v>6.9444444444444447E-4</v>
      </c>
      <c r="L44" s="65" t="s">
        <v>18</v>
      </c>
      <c r="M44" s="66" t="s">
        <v>18</v>
      </c>
      <c r="N44" s="65" t="s">
        <v>18</v>
      </c>
      <c r="O44" s="66" t="s">
        <v>18</v>
      </c>
      <c r="P44" s="93">
        <v>0.5</v>
      </c>
      <c r="Q44" s="64">
        <v>6.9444444444444447E-4</v>
      </c>
      <c r="R44" s="93">
        <v>0.5</v>
      </c>
      <c r="S44" s="64">
        <v>6.9444444444444447E-4</v>
      </c>
      <c r="T44" s="82">
        <f t="shared" si="5"/>
        <v>0.2722222222222222</v>
      </c>
      <c r="U44" s="68">
        <f t="shared" si="0"/>
        <v>0.31388888888888872</v>
      </c>
      <c r="V44" s="68" t="s">
        <v>18</v>
      </c>
      <c r="W44" s="68">
        <f t="shared" si="6"/>
        <v>0.52777777777777779</v>
      </c>
      <c r="X44" s="69">
        <f t="shared" si="1"/>
        <v>0.61597222222222214</v>
      </c>
      <c r="Y44" s="68">
        <f t="shared" si="4"/>
        <v>0.65416666666666656</v>
      </c>
      <c r="Z44" s="86" t="s">
        <v>18</v>
      </c>
      <c r="AA44" s="87" t="s">
        <v>18</v>
      </c>
      <c r="AD44" s="6">
        <v>4</v>
      </c>
      <c r="AE44" s="6">
        <v>5</v>
      </c>
      <c r="AF44" s="6">
        <v>5</v>
      </c>
      <c r="AG44" s="6">
        <v>5</v>
      </c>
      <c r="AH44" s="6">
        <v>4</v>
      </c>
    </row>
    <row r="45" spans="1:34" x14ac:dyDescent="0.25">
      <c r="A45" s="94" t="s">
        <v>65</v>
      </c>
      <c r="B45" s="90" t="s">
        <v>51</v>
      </c>
      <c r="C45" s="91"/>
      <c r="D45" s="85" t="s">
        <v>58</v>
      </c>
      <c r="E45" s="92"/>
      <c r="F45" s="93">
        <v>1</v>
      </c>
      <c r="G45" s="64">
        <v>6.9444444444444447E-4</v>
      </c>
      <c r="H45" s="93">
        <v>1</v>
      </c>
      <c r="I45" s="64">
        <v>6.9444444444444447E-4</v>
      </c>
      <c r="J45" s="93">
        <v>1</v>
      </c>
      <c r="K45" s="64">
        <v>6.9444444444444447E-4</v>
      </c>
      <c r="L45" s="65" t="s">
        <v>18</v>
      </c>
      <c r="M45" s="66" t="s">
        <v>18</v>
      </c>
      <c r="N45" s="65" t="s">
        <v>18</v>
      </c>
      <c r="O45" s="66" t="s">
        <v>18</v>
      </c>
      <c r="P45" s="93">
        <v>1</v>
      </c>
      <c r="Q45" s="64">
        <v>6.9444444444444447E-4</v>
      </c>
      <c r="R45" s="93">
        <v>1</v>
      </c>
      <c r="S45" s="64">
        <v>6.9444444444444447E-4</v>
      </c>
      <c r="T45" s="82">
        <f t="shared" si="5"/>
        <v>0.27291666666666664</v>
      </c>
      <c r="U45" s="68">
        <f t="shared" si="0"/>
        <v>0.31458333333333316</v>
      </c>
      <c r="V45" s="68" t="s">
        <v>18</v>
      </c>
      <c r="W45" s="68">
        <f t="shared" si="6"/>
        <v>0.52847222222222223</v>
      </c>
      <c r="X45" s="69">
        <f t="shared" si="1"/>
        <v>0.61666666666666659</v>
      </c>
      <c r="Y45" s="68">
        <f t="shared" si="4"/>
        <v>0.65486111111111101</v>
      </c>
      <c r="Z45" s="86" t="s">
        <v>18</v>
      </c>
      <c r="AA45" s="87" t="s">
        <v>18</v>
      </c>
      <c r="AB45" s="88"/>
      <c r="AD45" s="6">
        <v>4</v>
      </c>
      <c r="AE45" s="6">
        <v>5</v>
      </c>
      <c r="AF45" s="6">
        <v>5</v>
      </c>
      <c r="AG45" s="6">
        <v>5</v>
      </c>
      <c r="AH45" s="6">
        <v>4</v>
      </c>
    </row>
    <row r="46" spans="1:34" x14ac:dyDescent="0.25">
      <c r="A46" s="94" t="s">
        <v>66</v>
      </c>
      <c r="B46" s="90" t="s">
        <v>67</v>
      </c>
      <c r="C46" s="91"/>
      <c r="D46" s="85" t="s">
        <v>58</v>
      </c>
      <c r="E46" s="92"/>
      <c r="F46" s="93">
        <v>1</v>
      </c>
      <c r="G46" s="64">
        <v>6.9444444444444447E-4</v>
      </c>
      <c r="H46" s="93">
        <v>1</v>
      </c>
      <c r="I46" s="64">
        <v>6.9444444444444447E-4</v>
      </c>
      <c r="J46" s="93">
        <v>1</v>
      </c>
      <c r="K46" s="64">
        <v>6.9444444444444447E-4</v>
      </c>
      <c r="L46" s="65" t="s">
        <v>18</v>
      </c>
      <c r="M46" s="66" t="s">
        <v>18</v>
      </c>
      <c r="N46" s="65" t="s">
        <v>18</v>
      </c>
      <c r="O46" s="66" t="s">
        <v>18</v>
      </c>
      <c r="P46" s="93">
        <v>1</v>
      </c>
      <c r="Q46" s="64">
        <v>6.9444444444444447E-4</v>
      </c>
      <c r="R46" s="93">
        <v>1</v>
      </c>
      <c r="S46" s="64">
        <v>6.9444444444444447E-4</v>
      </c>
      <c r="T46" s="82">
        <f t="shared" si="5"/>
        <v>0.27361111111111108</v>
      </c>
      <c r="U46" s="68">
        <f t="shared" si="0"/>
        <v>0.3152777777777776</v>
      </c>
      <c r="V46" s="68" t="s">
        <v>18</v>
      </c>
      <c r="W46" s="68">
        <f t="shared" si="6"/>
        <v>0.52916666666666667</v>
      </c>
      <c r="X46" s="69">
        <f t="shared" si="1"/>
        <v>0.61736111111111103</v>
      </c>
      <c r="Y46" s="68">
        <f t="shared" si="4"/>
        <v>0.65555555555555545</v>
      </c>
      <c r="Z46" s="86" t="s">
        <v>18</v>
      </c>
      <c r="AA46" s="87" t="s">
        <v>18</v>
      </c>
      <c r="AD46" s="6">
        <v>4</v>
      </c>
      <c r="AE46" s="6">
        <v>5</v>
      </c>
      <c r="AF46" s="6">
        <v>5</v>
      </c>
      <c r="AG46" s="6">
        <v>5</v>
      </c>
      <c r="AH46" s="6">
        <v>4</v>
      </c>
    </row>
    <row r="47" spans="1:34" x14ac:dyDescent="0.25">
      <c r="A47" s="89" t="s">
        <v>68</v>
      </c>
      <c r="B47" s="90"/>
      <c r="C47" s="91"/>
      <c r="D47" s="85" t="s">
        <v>58</v>
      </c>
      <c r="E47" s="92"/>
      <c r="F47" s="93">
        <v>0.7</v>
      </c>
      <c r="G47" s="64">
        <v>6.9444444444444447E-4</v>
      </c>
      <c r="H47" s="93">
        <v>0.7</v>
      </c>
      <c r="I47" s="64">
        <v>6.9444444444444447E-4</v>
      </c>
      <c r="J47" s="93">
        <v>0.7</v>
      </c>
      <c r="K47" s="64">
        <v>6.9444444444444447E-4</v>
      </c>
      <c r="L47" s="65" t="s">
        <v>18</v>
      </c>
      <c r="M47" s="66" t="s">
        <v>18</v>
      </c>
      <c r="N47" s="65" t="s">
        <v>18</v>
      </c>
      <c r="O47" s="66" t="s">
        <v>18</v>
      </c>
      <c r="P47" s="93">
        <v>0.7</v>
      </c>
      <c r="Q47" s="64">
        <v>6.9444444444444447E-4</v>
      </c>
      <c r="R47" s="93">
        <v>0.7</v>
      </c>
      <c r="S47" s="64">
        <v>6.9444444444444447E-4</v>
      </c>
      <c r="T47" s="82">
        <f t="shared" si="5"/>
        <v>0.27430555555555552</v>
      </c>
      <c r="U47" s="68">
        <f t="shared" si="0"/>
        <v>0.31597222222222204</v>
      </c>
      <c r="V47" s="68" t="s">
        <v>18</v>
      </c>
      <c r="W47" s="68">
        <f t="shared" si="6"/>
        <v>0.52986111111111112</v>
      </c>
      <c r="X47" s="69">
        <f t="shared" si="1"/>
        <v>0.61805555555555547</v>
      </c>
      <c r="Y47" s="68">
        <f t="shared" si="4"/>
        <v>0.65624999999999989</v>
      </c>
      <c r="Z47" s="86" t="s">
        <v>18</v>
      </c>
      <c r="AA47" s="87" t="s">
        <v>18</v>
      </c>
      <c r="AB47" s="95" t="s">
        <v>69</v>
      </c>
      <c r="AC47" s="96"/>
      <c r="AD47" s="6">
        <v>4</v>
      </c>
      <c r="AE47" s="6">
        <v>5</v>
      </c>
      <c r="AF47" s="6">
        <v>5</v>
      </c>
      <c r="AG47" s="6">
        <v>5</v>
      </c>
      <c r="AH47" s="6">
        <v>4</v>
      </c>
    </row>
    <row r="48" spans="1:34" x14ac:dyDescent="0.25">
      <c r="A48" s="97" t="s">
        <v>70</v>
      </c>
      <c r="B48" s="59"/>
      <c r="C48" s="60"/>
      <c r="D48" s="61" t="s">
        <v>58</v>
      </c>
      <c r="E48" s="92"/>
      <c r="F48" s="93">
        <v>0.6</v>
      </c>
      <c r="G48" s="98">
        <v>6.9444444444444447E-4</v>
      </c>
      <c r="H48" s="93">
        <v>0.6</v>
      </c>
      <c r="I48" s="98">
        <v>6.9444444444444447E-4</v>
      </c>
      <c r="J48" s="93">
        <v>0.6</v>
      </c>
      <c r="K48" s="98">
        <v>6.9444444444444447E-4</v>
      </c>
      <c r="L48" s="65" t="s">
        <v>18</v>
      </c>
      <c r="M48" s="66" t="s">
        <v>18</v>
      </c>
      <c r="N48" s="65" t="s">
        <v>18</v>
      </c>
      <c r="O48" s="66" t="s">
        <v>18</v>
      </c>
      <c r="P48" s="93">
        <v>0.6</v>
      </c>
      <c r="Q48" s="98">
        <v>6.9444444444444447E-4</v>
      </c>
      <c r="R48" s="93">
        <v>0.6</v>
      </c>
      <c r="S48" s="98">
        <v>6.9444444444444447E-4</v>
      </c>
      <c r="T48" s="82">
        <f t="shared" si="5"/>
        <v>0.27499999999999997</v>
      </c>
      <c r="U48" s="68">
        <f t="shared" si="0"/>
        <v>0.31666666666666649</v>
      </c>
      <c r="V48" s="68" t="s">
        <v>18</v>
      </c>
      <c r="W48" s="68">
        <f t="shared" si="6"/>
        <v>0.53055555555555556</v>
      </c>
      <c r="X48" s="69">
        <f t="shared" si="1"/>
        <v>0.61874999999999991</v>
      </c>
      <c r="Y48" s="68">
        <f t="shared" si="4"/>
        <v>0.65694444444444433</v>
      </c>
      <c r="Z48" s="99" t="s">
        <v>18</v>
      </c>
      <c r="AA48" s="100" t="s">
        <v>18</v>
      </c>
      <c r="AB48" s="101" t="s">
        <v>71</v>
      </c>
      <c r="AC48" s="96"/>
      <c r="AD48" s="6">
        <v>4</v>
      </c>
      <c r="AE48" s="6">
        <v>5</v>
      </c>
      <c r="AF48" s="6">
        <v>5</v>
      </c>
      <c r="AG48" s="6">
        <v>5</v>
      </c>
      <c r="AH48" s="6">
        <v>4</v>
      </c>
    </row>
    <row r="49" spans="1:34" s="1" customFormat="1" x14ac:dyDescent="0.25">
      <c r="A49" s="102" t="s">
        <v>72</v>
      </c>
      <c r="B49" s="103" t="s">
        <v>24</v>
      </c>
      <c r="C49" s="104"/>
      <c r="D49" s="105" t="s">
        <v>58</v>
      </c>
      <c r="E49" s="106" t="s">
        <v>73</v>
      </c>
      <c r="F49" s="107">
        <v>0.5</v>
      </c>
      <c r="G49" s="108">
        <v>6.9444444444444447E-4</v>
      </c>
      <c r="H49" s="107">
        <v>0.5</v>
      </c>
      <c r="I49" s="108">
        <v>6.9444444444444447E-4</v>
      </c>
      <c r="J49" s="107">
        <v>0.5</v>
      </c>
      <c r="K49" s="108">
        <v>6.9444444444444447E-4</v>
      </c>
      <c r="L49" s="52" t="s">
        <v>18</v>
      </c>
      <c r="M49" s="53" t="s">
        <v>18</v>
      </c>
      <c r="N49" s="52" t="s">
        <v>18</v>
      </c>
      <c r="O49" s="53" t="s">
        <v>18</v>
      </c>
      <c r="P49" s="107">
        <v>0.5</v>
      </c>
      <c r="Q49" s="108">
        <v>6.9444444444444447E-4</v>
      </c>
      <c r="R49" s="107">
        <v>0.5</v>
      </c>
      <c r="S49" s="108">
        <v>6.9444444444444447E-4</v>
      </c>
      <c r="T49" s="81">
        <f t="shared" si="5"/>
        <v>0.27569444444444441</v>
      </c>
      <c r="U49" s="55">
        <f t="shared" si="0"/>
        <v>0.31736111111111093</v>
      </c>
      <c r="V49" s="109" t="s">
        <v>18</v>
      </c>
      <c r="W49" s="109">
        <f t="shared" si="6"/>
        <v>0.53125</v>
      </c>
      <c r="X49" s="56">
        <f t="shared" si="1"/>
        <v>0.61944444444444435</v>
      </c>
      <c r="Y49" s="55">
        <f t="shared" si="4"/>
        <v>0.65763888888888877</v>
      </c>
      <c r="Z49" s="110" t="s">
        <v>18</v>
      </c>
      <c r="AA49" s="111" t="s">
        <v>18</v>
      </c>
      <c r="AB49" s="101" t="s">
        <v>74</v>
      </c>
      <c r="AC49" s="112"/>
      <c r="AD49" s="6">
        <v>4</v>
      </c>
      <c r="AE49" s="6">
        <v>5</v>
      </c>
      <c r="AF49" s="6">
        <v>5</v>
      </c>
      <c r="AG49" s="6">
        <v>5</v>
      </c>
      <c r="AH49" s="6">
        <v>4</v>
      </c>
    </row>
    <row r="50" spans="1:34" x14ac:dyDescent="0.25">
      <c r="A50" s="113" t="s">
        <v>75</v>
      </c>
      <c r="B50" s="114"/>
      <c r="C50" s="114"/>
      <c r="D50" s="114"/>
      <c r="E50" s="115"/>
      <c r="F50" s="116">
        <f t="shared" ref="F50:P50" si="7">SUM(F7:F49)</f>
        <v>43.9</v>
      </c>
      <c r="G50" s="116"/>
      <c r="H50" s="116">
        <f>SUM(H7:H49)</f>
        <v>40.699999999999996</v>
      </c>
      <c r="I50" s="116"/>
      <c r="J50" s="116">
        <f t="shared" si="7"/>
        <v>23.300000000000004</v>
      </c>
      <c r="K50" s="116"/>
      <c r="L50" s="116">
        <f t="shared" si="7"/>
        <v>24.2</v>
      </c>
      <c r="M50" s="116"/>
      <c r="N50" s="116">
        <f t="shared" si="7"/>
        <v>13.000000000000002</v>
      </c>
      <c r="O50" s="116"/>
      <c r="P50" s="116">
        <f t="shared" si="7"/>
        <v>10.299999999999999</v>
      </c>
      <c r="Q50" s="116"/>
      <c r="R50" s="116">
        <f>SUM(R7:R49)</f>
        <v>31.3</v>
      </c>
      <c r="S50" s="116"/>
      <c r="T50" s="117">
        <f t="shared" ref="T50:T59" si="8">P50</f>
        <v>10.299999999999999</v>
      </c>
      <c r="U50" s="118">
        <f>F50</f>
        <v>43.9</v>
      </c>
      <c r="V50" s="118">
        <f>N50</f>
        <v>13.000000000000002</v>
      </c>
      <c r="W50" s="118"/>
      <c r="X50" s="118">
        <f>R50</f>
        <v>31.3</v>
      </c>
      <c r="Y50" s="118">
        <f>J50</f>
        <v>23.300000000000004</v>
      </c>
      <c r="Z50" s="118">
        <f t="shared" ref="Z50:Z58" si="9">$L50</f>
        <v>24.2</v>
      </c>
      <c r="AA50" s="119"/>
      <c r="AB50" s="120">
        <f>SUM($T50:AA50)</f>
        <v>146</v>
      </c>
      <c r="AC50" s="96"/>
    </row>
    <row r="51" spans="1:34" x14ac:dyDescent="0.25">
      <c r="A51" s="121" t="s">
        <v>76</v>
      </c>
      <c r="B51" s="122"/>
      <c r="C51" s="122"/>
      <c r="D51" s="122"/>
      <c r="E51" s="123"/>
      <c r="F51" s="50">
        <f>SUM(F7:F49)</f>
        <v>43.9</v>
      </c>
      <c r="G51" s="50"/>
      <c r="H51" s="50">
        <f t="shared" ref="H51:P51" si="10">SUM(H7:H49)</f>
        <v>40.699999999999996</v>
      </c>
      <c r="I51" s="50"/>
      <c r="J51" s="50">
        <f t="shared" si="10"/>
        <v>23.300000000000004</v>
      </c>
      <c r="K51" s="50"/>
      <c r="L51" s="50">
        <f t="shared" si="10"/>
        <v>24.2</v>
      </c>
      <c r="M51" s="50"/>
      <c r="N51" s="50">
        <f t="shared" si="10"/>
        <v>13.000000000000002</v>
      </c>
      <c r="O51" s="50"/>
      <c r="P51" s="50">
        <f t="shared" si="10"/>
        <v>10.299999999999999</v>
      </c>
      <c r="Q51" s="50"/>
      <c r="R51" s="50">
        <f t="shared" ref="R51" si="11">SUM(R7:R49)</f>
        <v>31.3</v>
      </c>
      <c r="S51" s="50"/>
      <c r="T51" s="124">
        <f t="shared" si="8"/>
        <v>10.299999999999999</v>
      </c>
      <c r="U51" s="125">
        <f>F51</f>
        <v>43.9</v>
      </c>
      <c r="V51" s="125">
        <f t="shared" ref="V51:V54" si="12">N51</f>
        <v>13.000000000000002</v>
      </c>
      <c r="W51" s="125">
        <f>P51</f>
        <v>10.299999999999999</v>
      </c>
      <c r="X51" s="125">
        <f t="shared" ref="X51:X59" si="13">R51</f>
        <v>31.3</v>
      </c>
      <c r="Y51" s="125">
        <v>23.300000000000004</v>
      </c>
      <c r="Z51" s="125">
        <f t="shared" si="9"/>
        <v>24.2</v>
      </c>
      <c r="AA51" s="126"/>
      <c r="AB51" s="127">
        <f>SUM($T51:AA51)</f>
        <v>156.29999999999998</v>
      </c>
      <c r="AC51" s="96"/>
    </row>
    <row r="52" spans="1:34" x14ac:dyDescent="0.25">
      <c r="A52" s="121" t="s">
        <v>77</v>
      </c>
      <c r="B52" s="122"/>
      <c r="C52" s="122"/>
      <c r="D52" s="122"/>
      <c r="E52" s="123"/>
      <c r="F52" s="50">
        <f>SUM(F7:F49)</f>
        <v>43.9</v>
      </c>
      <c r="G52" s="50"/>
      <c r="H52" s="50">
        <f t="shared" ref="H52:P52" si="14">SUM(H7:H49)</f>
        <v>40.699999999999996</v>
      </c>
      <c r="I52" s="50"/>
      <c r="J52" s="50">
        <f t="shared" si="14"/>
        <v>23.300000000000004</v>
      </c>
      <c r="K52" s="50"/>
      <c r="L52" s="50">
        <f t="shared" si="14"/>
        <v>24.2</v>
      </c>
      <c r="M52" s="50"/>
      <c r="N52" s="50">
        <f t="shared" si="14"/>
        <v>13.000000000000002</v>
      </c>
      <c r="O52" s="50"/>
      <c r="P52" s="50">
        <f t="shared" si="14"/>
        <v>10.299999999999999</v>
      </c>
      <c r="Q52" s="50"/>
      <c r="R52" s="50">
        <f t="shared" ref="R52" si="15">SUM(R7:R49)</f>
        <v>31.3</v>
      </c>
      <c r="S52" s="50"/>
      <c r="T52" s="124">
        <f t="shared" si="8"/>
        <v>10.299999999999999</v>
      </c>
      <c r="U52" s="125">
        <f t="shared" ref="U52:U54" si="16">F52</f>
        <v>43.9</v>
      </c>
      <c r="V52" s="125">
        <f t="shared" si="12"/>
        <v>13.000000000000002</v>
      </c>
      <c r="W52" s="125">
        <f>P52</f>
        <v>10.299999999999999</v>
      </c>
      <c r="X52" s="125">
        <f>R52</f>
        <v>31.3</v>
      </c>
      <c r="Y52" s="125">
        <v>23.300000000000004</v>
      </c>
      <c r="Z52" s="125">
        <f t="shared" si="9"/>
        <v>24.2</v>
      </c>
      <c r="AA52" s="126"/>
      <c r="AB52" s="127">
        <f>SUM($T52:AA52)</f>
        <v>156.29999999999998</v>
      </c>
      <c r="AC52" s="96"/>
    </row>
    <row r="53" spans="1:34" x14ac:dyDescent="0.25">
      <c r="A53" s="121" t="s">
        <v>78</v>
      </c>
      <c r="B53" s="122"/>
      <c r="C53" s="122"/>
      <c r="D53" s="122"/>
      <c r="E53" s="123"/>
      <c r="F53" s="50">
        <f>SUM(F7:F49)</f>
        <v>43.9</v>
      </c>
      <c r="G53" s="50"/>
      <c r="H53" s="50">
        <f t="shared" ref="H53:P53" si="17">SUM(H7:H49)</f>
        <v>40.699999999999996</v>
      </c>
      <c r="I53" s="50"/>
      <c r="J53" s="50">
        <f t="shared" si="17"/>
        <v>23.300000000000004</v>
      </c>
      <c r="K53" s="50"/>
      <c r="L53" s="50">
        <f t="shared" si="17"/>
        <v>24.2</v>
      </c>
      <c r="M53" s="50"/>
      <c r="N53" s="50">
        <f t="shared" si="17"/>
        <v>13.000000000000002</v>
      </c>
      <c r="O53" s="50"/>
      <c r="P53" s="50">
        <f t="shared" si="17"/>
        <v>10.299999999999999</v>
      </c>
      <c r="Q53" s="50"/>
      <c r="R53" s="50">
        <f t="shared" ref="R53" si="18">SUM(R7:R49)</f>
        <v>31.3</v>
      </c>
      <c r="S53" s="50"/>
      <c r="T53" s="124">
        <f t="shared" si="8"/>
        <v>10.299999999999999</v>
      </c>
      <c r="U53" s="125">
        <f t="shared" si="16"/>
        <v>43.9</v>
      </c>
      <c r="V53" s="125">
        <f t="shared" si="12"/>
        <v>13.000000000000002</v>
      </c>
      <c r="W53" s="125">
        <f>P53</f>
        <v>10.299999999999999</v>
      </c>
      <c r="X53" s="125">
        <f t="shared" si="13"/>
        <v>31.3</v>
      </c>
      <c r="Y53" s="125">
        <v>23.300000000000004</v>
      </c>
      <c r="Z53" s="125">
        <f t="shared" si="9"/>
        <v>24.2</v>
      </c>
      <c r="AA53" s="126"/>
      <c r="AB53" s="127">
        <f>SUM($T53:AA53)</f>
        <v>156.29999999999998</v>
      </c>
      <c r="AC53" s="96"/>
    </row>
    <row r="54" spans="1:34" x14ac:dyDescent="0.25">
      <c r="A54" s="128" t="s">
        <v>79</v>
      </c>
      <c r="B54" s="129"/>
      <c r="C54" s="129"/>
      <c r="D54" s="129"/>
      <c r="E54" s="130"/>
      <c r="F54" s="131">
        <f>SUM(F7:F49)</f>
        <v>43.9</v>
      </c>
      <c r="G54" s="131"/>
      <c r="H54" s="131">
        <f t="shared" ref="H54:P54" si="19">SUM(H7:H49)</f>
        <v>40.699999999999996</v>
      </c>
      <c r="I54" s="131"/>
      <c r="J54" s="131">
        <f t="shared" si="19"/>
        <v>23.300000000000004</v>
      </c>
      <c r="K54" s="131"/>
      <c r="L54" s="131">
        <f t="shared" si="19"/>
        <v>24.2</v>
      </c>
      <c r="M54" s="131"/>
      <c r="N54" s="131">
        <f t="shared" si="19"/>
        <v>13.000000000000002</v>
      </c>
      <c r="O54" s="131"/>
      <c r="P54" s="131">
        <f t="shared" si="19"/>
        <v>10.299999999999999</v>
      </c>
      <c r="Q54" s="131"/>
      <c r="R54" s="131">
        <f t="shared" ref="R54" si="20">SUM(R7:R49)</f>
        <v>31.3</v>
      </c>
      <c r="S54" s="131"/>
      <c r="T54" s="132">
        <f t="shared" si="8"/>
        <v>10.299999999999999</v>
      </c>
      <c r="U54" s="125">
        <f t="shared" si="16"/>
        <v>43.9</v>
      </c>
      <c r="V54" s="133">
        <f t="shared" si="12"/>
        <v>13.000000000000002</v>
      </c>
      <c r="W54" s="133"/>
      <c r="X54" s="133">
        <f t="shared" si="13"/>
        <v>31.3</v>
      </c>
      <c r="Y54" s="133">
        <v>23.300000000000004</v>
      </c>
      <c r="Z54" s="133">
        <f t="shared" si="9"/>
        <v>24.2</v>
      </c>
      <c r="AA54" s="134"/>
      <c r="AB54" s="135">
        <f>SUM($T54:AA54)</f>
        <v>146</v>
      </c>
      <c r="AC54" s="96"/>
    </row>
    <row r="55" spans="1:34" x14ac:dyDescent="0.25">
      <c r="A55" s="113" t="s">
        <v>80</v>
      </c>
      <c r="B55" s="114"/>
      <c r="C55" s="114"/>
      <c r="D55" s="114"/>
      <c r="E55" s="115"/>
      <c r="F55" s="116">
        <f>F50</f>
        <v>43.9</v>
      </c>
      <c r="G55" s="116"/>
      <c r="H55" s="116">
        <f t="shared" ref="H55:P55" si="21">H50</f>
        <v>40.699999999999996</v>
      </c>
      <c r="I55" s="116"/>
      <c r="J55" s="116">
        <f t="shared" si="21"/>
        <v>23.300000000000004</v>
      </c>
      <c r="K55" s="116"/>
      <c r="L55" s="116">
        <f t="shared" si="21"/>
        <v>24.2</v>
      </c>
      <c r="M55" s="116"/>
      <c r="N55" s="116">
        <f t="shared" si="21"/>
        <v>13.000000000000002</v>
      </c>
      <c r="O55" s="116"/>
      <c r="P55" s="116">
        <f t="shared" si="21"/>
        <v>10.299999999999999</v>
      </c>
      <c r="Q55" s="116"/>
      <c r="R55" s="116">
        <f t="shared" ref="R55:R59" si="22">R50</f>
        <v>31.3</v>
      </c>
      <c r="S55" s="116"/>
      <c r="T55" s="117">
        <f t="shared" si="8"/>
        <v>10.299999999999999</v>
      </c>
      <c r="U55" s="118">
        <f>F55</f>
        <v>43.9</v>
      </c>
      <c r="V55" s="118">
        <f>N55</f>
        <v>13.000000000000002</v>
      </c>
      <c r="W55" s="118"/>
      <c r="X55" s="118">
        <f t="shared" si="13"/>
        <v>31.3</v>
      </c>
      <c r="Y55" s="118">
        <f>J55</f>
        <v>23.300000000000004</v>
      </c>
      <c r="Z55" s="118">
        <f t="shared" si="9"/>
        <v>24.2</v>
      </c>
      <c r="AA55" s="119"/>
      <c r="AB55" s="120">
        <f>SUM($T55:AA55)</f>
        <v>146</v>
      </c>
      <c r="AC55" s="96"/>
    </row>
    <row r="56" spans="1:34" x14ac:dyDescent="0.25">
      <c r="A56" s="121" t="s">
        <v>81</v>
      </c>
      <c r="B56" s="122"/>
      <c r="C56" s="122"/>
      <c r="D56" s="122"/>
      <c r="E56" s="123"/>
      <c r="F56" s="50">
        <f t="shared" ref="F56:P59" si="23">F51</f>
        <v>43.9</v>
      </c>
      <c r="G56" s="50"/>
      <c r="H56" s="50">
        <f t="shared" si="23"/>
        <v>40.699999999999996</v>
      </c>
      <c r="I56" s="50"/>
      <c r="J56" s="50">
        <f t="shared" si="23"/>
        <v>23.300000000000004</v>
      </c>
      <c r="K56" s="50"/>
      <c r="L56" s="50">
        <f t="shared" si="23"/>
        <v>24.2</v>
      </c>
      <c r="M56" s="50"/>
      <c r="N56" s="50">
        <f t="shared" si="23"/>
        <v>13.000000000000002</v>
      </c>
      <c r="O56" s="50"/>
      <c r="P56" s="50">
        <f t="shared" si="23"/>
        <v>10.299999999999999</v>
      </c>
      <c r="Q56" s="50"/>
      <c r="R56" s="50">
        <f t="shared" si="22"/>
        <v>31.3</v>
      </c>
      <c r="S56" s="50"/>
      <c r="T56" s="124">
        <f t="shared" si="8"/>
        <v>10.299999999999999</v>
      </c>
      <c r="U56" s="125">
        <f t="shared" ref="U56:U59" si="24">F56</f>
        <v>43.9</v>
      </c>
      <c r="V56" s="125">
        <f t="shared" ref="V56:V59" si="25">N56</f>
        <v>13.000000000000002</v>
      </c>
      <c r="W56" s="125">
        <f t="shared" ref="W56:W58" si="26">P56</f>
        <v>10.299999999999999</v>
      </c>
      <c r="X56" s="125">
        <f t="shared" si="13"/>
        <v>31.3</v>
      </c>
      <c r="Y56" s="125">
        <f t="shared" ref="Y56:Y59" si="27">J56</f>
        <v>23.300000000000004</v>
      </c>
      <c r="Z56" s="125">
        <f t="shared" si="9"/>
        <v>24.2</v>
      </c>
      <c r="AA56" s="126"/>
      <c r="AB56" s="127">
        <f>SUM($T56:AA56)</f>
        <v>156.29999999999998</v>
      </c>
      <c r="AC56" s="96"/>
    </row>
    <row r="57" spans="1:34" x14ac:dyDescent="0.25">
      <c r="A57" s="121" t="s">
        <v>82</v>
      </c>
      <c r="B57" s="122"/>
      <c r="C57" s="122"/>
      <c r="D57" s="122"/>
      <c r="E57" s="123"/>
      <c r="F57" s="50">
        <f t="shared" si="23"/>
        <v>43.9</v>
      </c>
      <c r="G57" s="50"/>
      <c r="H57" s="50">
        <f t="shared" si="23"/>
        <v>40.699999999999996</v>
      </c>
      <c r="I57" s="50"/>
      <c r="J57" s="50">
        <f t="shared" si="23"/>
        <v>23.300000000000004</v>
      </c>
      <c r="K57" s="50"/>
      <c r="L57" s="50">
        <f t="shared" si="23"/>
        <v>24.2</v>
      </c>
      <c r="M57" s="50"/>
      <c r="N57" s="50">
        <f t="shared" si="23"/>
        <v>13.000000000000002</v>
      </c>
      <c r="O57" s="50"/>
      <c r="P57" s="50">
        <f t="shared" si="23"/>
        <v>10.299999999999999</v>
      </c>
      <c r="Q57" s="50"/>
      <c r="R57" s="50">
        <f t="shared" si="22"/>
        <v>31.3</v>
      </c>
      <c r="S57" s="50"/>
      <c r="T57" s="124">
        <f t="shared" si="8"/>
        <v>10.299999999999999</v>
      </c>
      <c r="U57" s="125">
        <f t="shared" si="24"/>
        <v>43.9</v>
      </c>
      <c r="V57" s="125">
        <f t="shared" si="25"/>
        <v>13.000000000000002</v>
      </c>
      <c r="W57" s="125">
        <f t="shared" si="26"/>
        <v>10.299999999999999</v>
      </c>
      <c r="X57" s="125">
        <f t="shared" si="13"/>
        <v>31.3</v>
      </c>
      <c r="Y57" s="125">
        <f t="shared" si="27"/>
        <v>23.300000000000004</v>
      </c>
      <c r="Z57" s="125">
        <f t="shared" si="9"/>
        <v>24.2</v>
      </c>
      <c r="AA57" s="126"/>
      <c r="AB57" s="127">
        <f>SUM($T57:AA57)</f>
        <v>156.29999999999998</v>
      </c>
      <c r="AC57" s="96"/>
    </row>
    <row r="58" spans="1:34" x14ac:dyDescent="0.25">
      <c r="A58" s="121" t="s">
        <v>83</v>
      </c>
      <c r="B58" s="122"/>
      <c r="C58" s="122"/>
      <c r="D58" s="122"/>
      <c r="E58" s="123"/>
      <c r="F58" s="50">
        <f t="shared" si="23"/>
        <v>43.9</v>
      </c>
      <c r="G58" s="50"/>
      <c r="H58" s="50">
        <f t="shared" si="23"/>
        <v>40.699999999999996</v>
      </c>
      <c r="I58" s="50"/>
      <c r="J58" s="50">
        <f t="shared" si="23"/>
        <v>23.300000000000004</v>
      </c>
      <c r="K58" s="50"/>
      <c r="L58" s="50">
        <f t="shared" si="23"/>
        <v>24.2</v>
      </c>
      <c r="M58" s="50"/>
      <c r="N58" s="50">
        <f t="shared" si="23"/>
        <v>13.000000000000002</v>
      </c>
      <c r="O58" s="50"/>
      <c r="P58" s="50">
        <f t="shared" si="23"/>
        <v>10.299999999999999</v>
      </c>
      <c r="Q58" s="50"/>
      <c r="R58" s="50">
        <f t="shared" si="22"/>
        <v>31.3</v>
      </c>
      <c r="S58" s="50"/>
      <c r="T58" s="124">
        <f t="shared" si="8"/>
        <v>10.299999999999999</v>
      </c>
      <c r="U58" s="125">
        <f t="shared" si="24"/>
        <v>43.9</v>
      </c>
      <c r="V58" s="125">
        <f t="shared" si="25"/>
        <v>13.000000000000002</v>
      </c>
      <c r="W58" s="125">
        <f t="shared" si="26"/>
        <v>10.299999999999999</v>
      </c>
      <c r="X58" s="125">
        <f t="shared" si="13"/>
        <v>31.3</v>
      </c>
      <c r="Y58" s="125">
        <f t="shared" si="27"/>
        <v>23.300000000000004</v>
      </c>
      <c r="Z58" s="125">
        <f t="shared" si="9"/>
        <v>24.2</v>
      </c>
      <c r="AA58" s="126"/>
      <c r="AB58" s="127">
        <f>SUM($T58:AA58)</f>
        <v>156.29999999999998</v>
      </c>
      <c r="AC58" s="96"/>
    </row>
    <row r="59" spans="1:34" x14ac:dyDescent="0.25">
      <c r="A59" s="128" t="s">
        <v>84</v>
      </c>
      <c r="B59" s="129"/>
      <c r="C59" s="129"/>
      <c r="D59" s="129"/>
      <c r="E59" s="130"/>
      <c r="F59" s="131">
        <f t="shared" si="23"/>
        <v>43.9</v>
      </c>
      <c r="G59" s="131"/>
      <c r="H59" s="131">
        <f t="shared" si="23"/>
        <v>40.699999999999996</v>
      </c>
      <c r="I59" s="131"/>
      <c r="J59" s="131">
        <f t="shared" si="23"/>
        <v>23.300000000000004</v>
      </c>
      <c r="K59" s="131"/>
      <c r="L59" s="131">
        <f t="shared" si="23"/>
        <v>24.2</v>
      </c>
      <c r="M59" s="131"/>
      <c r="N59" s="131">
        <f t="shared" si="23"/>
        <v>13.000000000000002</v>
      </c>
      <c r="O59" s="131"/>
      <c r="P59" s="131">
        <f t="shared" si="23"/>
        <v>10.299999999999999</v>
      </c>
      <c r="Q59" s="131"/>
      <c r="R59" s="131">
        <f t="shared" si="22"/>
        <v>31.3</v>
      </c>
      <c r="S59" s="131"/>
      <c r="T59" s="132">
        <f t="shared" si="8"/>
        <v>10.299999999999999</v>
      </c>
      <c r="U59" s="133">
        <f t="shared" si="24"/>
        <v>43.9</v>
      </c>
      <c r="V59" s="133">
        <f t="shared" si="25"/>
        <v>13.000000000000002</v>
      </c>
      <c r="W59" s="133"/>
      <c r="X59" s="133">
        <f t="shared" si="13"/>
        <v>31.3</v>
      </c>
      <c r="Y59" s="133">
        <f t="shared" si="27"/>
        <v>23.300000000000004</v>
      </c>
      <c r="Z59" s="133">
        <f>L59</f>
        <v>24.2</v>
      </c>
      <c r="AA59" s="134"/>
      <c r="AB59" s="135">
        <f>SUM($T59:AA59)</f>
        <v>146</v>
      </c>
      <c r="AC59" s="96"/>
    </row>
    <row r="60" spans="1:34" x14ac:dyDescent="0.25"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7"/>
      <c r="U60" s="137"/>
      <c r="V60" s="137"/>
      <c r="W60" s="137"/>
      <c r="X60" s="137"/>
      <c r="Y60" s="137"/>
      <c r="Z60" s="137"/>
      <c r="AA60" s="137"/>
      <c r="AB60" s="137"/>
    </row>
    <row r="61" spans="1:34" x14ac:dyDescent="0.25">
      <c r="A61" s="15" t="s">
        <v>4</v>
      </c>
      <c r="B61" s="16"/>
      <c r="C61" s="16"/>
      <c r="D61" s="17"/>
      <c r="E61" s="138"/>
      <c r="F61" s="139" t="s">
        <v>5</v>
      </c>
      <c r="G61" s="20" t="s">
        <v>6</v>
      </c>
      <c r="H61" s="139" t="s">
        <v>5</v>
      </c>
      <c r="I61" s="20" t="s">
        <v>6</v>
      </c>
      <c r="J61" s="139" t="s">
        <v>5</v>
      </c>
      <c r="K61" s="20" t="s">
        <v>6</v>
      </c>
      <c r="L61" s="139" t="s">
        <v>5</v>
      </c>
      <c r="M61" s="20" t="s">
        <v>6</v>
      </c>
      <c r="N61" s="19" t="s">
        <v>5</v>
      </c>
      <c r="O61" s="20" t="s">
        <v>6</v>
      </c>
      <c r="P61" s="19" t="s">
        <v>5</v>
      </c>
      <c r="Q61" s="20" t="s">
        <v>6</v>
      </c>
      <c r="R61" s="140"/>
      <c r="S61" s="140"/>
      <c r="T61" s="21" t="s">
        <v>8</v>
      </c>
      <c r="U61" s="22" t="s">
        <v>7</v>
      </c>
      <c r="V61" s="22" t="s">
        <v>8</v>
      </c>
      <c r="W61" s="22" t="s">
        <v>7</v>
      </c>
      <c r="X61" s="23" t="s">
        <v>7</v>
      </c>
      <c r="Y61" s="23" t="s">
        <v>8</v>
      </c>
      <c r="Z61" s="23" t="s">
        <v>7</v>
      </c>
      <c r="AA61" s="24" t="s">
        <v>7</v>
      </c>
    </row>
    <row r="62" spans="1:34" x14ac:dyDescent="0.25">
      <c r="A62" s="25" t="s">
        <v>9</v>
      </c>
      <c r="B62" s="26" t="s">
        <v>10</v>
      </c>
      <c r="C62" s="26" t="s">
        <v>11</v>
      </c>
      <c r="D62" s="27" t="s">
        <v>12</v>
      </c>
      <c r="E62" s="18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41"/>
      <c r="S62" s="141"/>
      <c r="T62" s="28" t="s">
        <v>13</v>
      </c>
      <c r="U62" s="29" t="s">
        <v>13</v>
      </c>
      <c r="V62" s="29" t="s">
        <v>13</v>
      </c>
      <c r="W62" s="30" t="s">
        <v>14</v>
      </c>
      <c r="X62" s="30" t="s">
        <v>85</v>
      </c>
      <c r="Y62" s="30" t="s">
        <v>13</v>
      </c>
      <c r="Z62" s="30" t="s">
        <v>13</v>
      </c>
      <c r="AA62" s="31" t="s">
        <v>13</v>
      </c>
      <c r="AB62" s="142"/>
      <c r="AD62" s="2">
        <v>1</v>
      </c>
      <c r="AE62" s="2">
        <v>2</v>
      </c>
      <c r="AF62" s="2">
        <v>3</v>
      </c>
      <c r="AG62" s="2">
        <v>4</v>
      </c>
      <c r="AH62" s="2">
        <v>5</v>
      </c>
    </row>
    <row r="63" spans="1:34" x14ac:dyDescent="0.25">
      <c r="A63" s="143" t="s">
        <v>72</v>
      </c>
      <c r="B63" s="33" t="s">
        <v>24</v>
      </c>
      <c r="C63" s="34"/>
      <c r="D63" s="35" t="s">
        <v>58</v>
      </c>
      <c r="E63" s="36" t="s">
        <v>17</v>
      </c>
      <c r="F63" s="37" t="s">
        <v>18</v>
      </c>
      <c r="G63" s="144">
        <v>0</v>
      </c>
      <c r="H63" s="37" t="s">
        <v>18</v>
      </c>
      <c r="I63" s="144">
        <v>0</v>
      </c>
      <c r="J63" s="37" t="s">
        <v>18</v>
      </c>
      <c r="K63" s="145" t="s">
        <v>18</v>
      </c>
      <c r="L63" s="37" t="s">
        <v>18</v>
      </c>
      <c r="M63" s="144">
        <v>0</v>
      </c>
      <c r="N63" s="37" t="s">
        <v>18</v>
      </c>
      <c r="O63" s="37" t="s">
        <v>18</v>
      </c>
      <c r="P63" s="37"/>
      <c r="Q63" s="37"/>
      <c r="R63" s="146"/>
      <c r="S63" s="146"/>
      <c r="T63" s="147" t="s">
        <v>18</v>
      </c>
      <c r="U63" s="148">
        <v>0.27777777777777779</v>
      </c>
      <c r="V63" s="148">
        <v>0.31944444444444448</v>
      </c>
      <c r="W63" s="148">
        <v>0.53472222222222221</v>
      </c>
      <c r="X63" s="42" t="s">
        <v>18</v>
      </c>
      <c r="Y63" s="42" t="s">
        <v>18</v>
      </c>
      <c r="Z63" s="291">
        <v>0.65972222222222221</v>
      </c>
      <c r="AA63" s="149" t="s">
        <v>18</v>
      </c>
      <c r="AB63" s="142"/>
      <c r="AD63" s="6">
        <v>3</v>
      </c>
      <c r="AE63" s="6">
        <v>4</v>
      </c>
      <c r="AF63" s="6">
        <v>4</v>
      </c>
      <c r="AG63" s="6">
        <v>4</v>
      </c>
      <c r="AH63" s="6">
        <v>3</v>
      </c>
    </row>
    <row r="64" spans="1:34" x14ac:dyDescent="0.25">
      <c r="A64" s="77" t="s">
        <v>70</v>
      </c>
      <c r="B64" s="59" t="s">
        <v>38</v>
      </c>
      <c r="C64" s="60"/>
      <c r="D64" s="61" t="s">
        <v>58</v>
      </c>
      <c r="E64" s="150"/>
      <c r="F64" s="151">
        <v>0.5</v>
      </c>
      <c r="G64" s="98">
        <v>6.9444444444444447E-4</v>
      </c>
      <c r="H64" s="152">
        <v>0.5</v>
      </c>
      <c r="I64" s="98">
        <v>6.9444444444444447E-4</v>
      </c>
      <c r="J64" s="153" t="s">
        <v>18</v>
      </c>
      <c r="K64" s="154" t="s">
        <v>18</v>
      </c>
      <c r="L64" s="152">
        <v>0.5</v>
      </c>
      <c r="M64" s="98">
        <v>6.9444444444444447E-4</v>
      </c>
      <c r="N64" s="152" t="s">
        <v>18</v>
      </c>
      <c r="O64" s="152" t="s">
        <v>18</v>
      </c>
      <c r="P64" s="152"/>
      <c r="Q64" s="152"/>
      <c r="R64" s="155"/>
      <c r="S64" s="155"/>
      <c r="T64" s="156" t="s">
        <v>18</v>
      </c>
      <c r="U64" s="99">
        <f>U63+$I64</f>
        <v>0.27847222222222223</v>
      </c>
      <c r="V64" s="99">
        <f>V63+$M64</f>
        <v>0.32013888888888892</v>
      </c>
      <c r="W64" s="99">
        <f>W63+$G64</f>
        <v>0.53541666666666665</v>
      </c>
      <c r="X64" s="69" t="s">
        <v>18</v>
      </c>
      <c r="Y64" s="69" t="s">
        <v>18</v>
      </c>
      <c r="Z64" s="292">
        <f>Z63+$M64</f>
        <v>0.66041666666666665</v>
      </c>
      <c r="AA64" s="76" t="s">
        <v>18</v>
      </c>
      <c r="AB64" s="142"/>
      <c r="AD64" s="6">
        <v>3</v>
      </c>
      <c r="AE64" s="6">
        <v>4</v>
      </c>
      <c r="AF64" s="6">
        <v>4</v>
      </c>
      <c r="AG64" s="6">
        <v>4</v>
      </c>
      <c r="AH64" s="6">
        <v>3</v>
      </c>
    </row>
    <row r="65" spans="1:34" x14ac:dyDescent="0.25">
      <c r="A65" s="89" t="s">
        <v>68</v>
      </c>
      <c r="B65" s="157"/>
      <c r="C65" s="158"/>
      <c r="D65" s="61" t="s">
        <v>58</v>
      </c>
      <c r="E65" s="159"/>
      <c r="F65" s="151">
        <v>0.6</v>
      </c>
      <c r="G65" s="98">
        <v>6.9444444444444447E-4</v>
      </c>
      <c r="H65" s="152">
        <v>0.6</v>
      </c>
      <c r="I65" s="98">
        <v>6.9444444444444447E-4</v>
      </c>
      <c r="J65" s="153" t="s">
        <v>18</v>
      </c>
      <c r="K65" s="154" t="s">
        <v>18</v>
      </c>
      <c r="L65" s="152">
        <v>0.6</v>
      </c>
      <c r="M65" s="98">
        <v>6.9444444444444447E-4</v>
      </c>
      <c r="N65" s="152" t="s">
        <v>18</v>
      </c>
      <c r="O65" s="152" t="s">
        <v>18</v>
      </c>
      <c r="P65" s="152"/>
      <c r="Q65" s="152"/>
      <c r="R65" s="155"/>
      <c r="S65" s="155"/>
      <c r="T65" s="156" t="s">
        <v>18</v>
      </c>
      <c r="U65" s="99">
        <f>U64+$I65</f>
        <v>0.27916666666666667</v>
      </c>
      <c r="V65" s="99">
        <f>V64+$M65</f>
        <v>0.32083333333333336</v>
      </c>
      <c r="W65" s="99">
        <f>W64+$G65</f>
        <v>0.53611111111111109</v>
      </c>
      <c r="X65" s="69" t="s">
        <v>18</v>
      </c>
      <c r="Y65" s="69" t="s">
        <v>18</v>
      </c>
      <c r="Z65" s="292">
        <f>Z64+$M65</f>
        <v>0.66111111111111109</v>
      </c>
      <c r="AA65" s="76" t="s">
        <v>18</v>
      </c>
      <c r="AB65" s="142"/>
      <c r="AD65" s="6">
        <v>3</v>
      </c>
      <c r="AE65" s="6">
        <v>4</v>
      </c>
      <c r="AF65" s="6">
        <v>4</v>
      </c>
      <c r="AG65" s="6">
        <v>4</v>
      </c>
      <c r="AH65" s="6">
        <v>3</v>
      </c>
    </row>
    <row r="66" spans="1:34" x14ac:dyDescent="0.25">
      <c r="A66" s="94" t="s">
        <v>86</v>
      </c>
      <c r="B66" s="157" t="s">
        <v>41</v>
      </c>
      <c r="C66" s="158"/>
      <c r="D66" s="61" t="s">
        <v>58</v>
      </c>
      <c r="E66" s="159"/>
      <c r="F66" s="151">
        <v>0.7</v>
      </c>
      <c r="G66" s="98">
        <v>6.9444444444444447E-4</v>
      </c>
      <c r="H66" s="152">
        <v>0.7</v>
      </c>
      <c r="I66" s="98">
        <v>6.9444444444444447E-4</v>
      </c>
      <c r="J66" s="153" t="s">
        <v>18</v>
      </c>
      <c r="K66" s="154" t="s">
        <v>18</v>
      </c>
      <c r="L66" s="152">
        <v>0.7</v>
      </c>
      <c r="M66" s="98">
        <v>6.9444444444444447E-4</v>
      </c>
      <c r="N66" s="152" t="s">
        <v>18</v>
      </c>
      <c r="O66" s="152" t="s">
        <v>18</v>
      </c>
      <c r="P66" s="152"/>
      <c r="Q66" s="152"/>
      <c r="R66" s="155"/>
      <c r="S66" s="155"/>
      <c r="T66" s="156" t="s">
        <v>18</v>
      </c>
      <c r="U66" s="99">
        <f t="shared" ref="U66:U89" si="28">U65+$I66</f>
        <v>0.27986111111111112</v>
      </c>
      <c r="V66" s="99">
        <f t="shared" ref="V66:V76" si="29">V65+$M66</f>
        <v>0.3215277777777778</v>
      </c>
      <c r="W66" s="99">
        <f t="shared" ref="W66:W104" si="30">W65+$G66</f>
        <v>0.53680555555555554</v>
      </c>
      <c r="X66" s="69" t="s">
        <v>18</v>
      </c>
      <c r="Y66" s="69" t="s">
        <v>18</v>
      </c>
      <c r="Z66" s="292">
        <f t="shared" ref="Z66:Z76" si="31">Z65+$M66</f>
        <v>0.66180555555555554</v>
      </c>
      <c r="AA66" s="76" t="s">
        <v>18</v>
      </c>
      <c r="AB66" s="142"/>
      <c r="AD66" s="6">
        <v>3</v>
      </c>
      <c r="AE66" s="6">
        <v>4</v>
      </c>
      <c r="AF66" s="6">
        <v>4</v>
      </c>
      <c r="AG66" s="6">
        <v>4</v>
      </c>
      <c r="AH66" s="6">
        <v>3</v>
      </c>
    </row>
    <row r="67" spans="1:34" x14ac:dyDescent="0.25">
      <c r="A67" s="160" t="s">
        <v>65</v>
      </c>
      <c r="B67" s="157"/>
      <c r="C67" s="158"/>
      <c r="D67" s="61" t="s">
        <v>58</v>
      </c>
      <c r="E67" s="159"/>
      <c r="F67" s="151">
        <v>1</v>
      </c>
      <c r="G67" s="98">
        <v>6.9444444444444447E-4</v>
      </c>
      <c r="H67" s="152">
        <v>1</v>
      </c>
      <c r="I67" s="98">
        <v>6.9444444444444447E-4</v>
      </c>
      <c r="J67" s="153" t="s">
        <v>18</v>
      </c>
      <c r="K67" s="154" t="s">
        <v>18</v>
      </c>
      <c r="L67" s="152">
        <v>1</v>
      </c>
      <c r="M67" s="98">
        <v>6.9444444444444447E-4</v>
      </c>
      <c r="N67" s="152" t="s">
        <v>18</v>
      </c>
      <c r="O67" s="152" t="s">
        <v>18</v>
      </c>
      <c r="P67" s="152"/>
      <c r="Q67" s="152"/>
      <c r="R67" s="155"/>
      <c r="S67" s="155"/>
      <c r="T67" s="156" t="s">
        <v>18</v>
      </c>
      <c r="U67" s="99">
        <f t="shared" si="28"/>
        <v>0.28055555555555556</v>
      </c>
      <c r="V67" s="99">
        <f t="shared" si="29"/>
        <v>0.32222222222222224</v>
      </c>
      <c r="W67" s="99">
        <f t="shared" si="30"/>
        <v>0.53749999999999998</v>
      </c>
      <c r="X67" s="69" t="s">
        <v>18</v>
      </c>
      <c r="Y67" s="69" t="s">
        <v>18</v>
      </c>
      <c r="Z67" s="292">
        <f t="shared" si="31"/>
        <v>0.66249999999999998</v>
      </c>
      <c r="AA67" s="76" t="s">
        <v>18</v>
      </c>
      <c r="AB67" s="142"/>
      <c r="AD67" s="6">
        <v>3</v>
      </c>
      <c r="AE67" s="6">
        <v>4</v>
      </c>
      <c r="AF67" s="6">
        <v>4</v>
      </c>
      <c r="AG67" s="6">
        <v>4</v>
      </c>
      <c r="AH67" s="6">
        <v>3</v>
      </c>
    </row>
    <row r="68" spans="1:34" x14ac:dyDescent="0.25">
      <c r="A68" s="89" t="s">
        <v>64</v>
      </c>
      <c r="B68" s="157"/>
      <c r="C68" s="158"/>
      <c r="D68" s="61" t="s">
        <v>58</v>
      </c>
      <c r="E68" s="159"/>
      <c r="F68" s="151">
        <v>1</v>
      </c>
      <c r="G68" s="98">
        <v>6.9444444444444447E-4</v>
      </c>
      <c r="H68" s="152">
        <v>1</v>
      </c>
      <c r="I68" s="98">
        <v>6.9444444444444447E-4</v>
      </c>
      <c r="J68" s="153" t="s">
        <v>18</v>
      </c>
      <c r="K68" s="154" t="s">
        <v>18</v>
      </c>
      <c r="L68" s="152">
        <v>1</v>
      </c>
      <c r="M68" s="98">
        <v>6.9444444444444447E-4</v>
      </c>
      <c r="N68" s="152" t="s">
        <v>18</v>
      </c>
      <c r="O68" s="152" t="s">
        <v>18</v>
      </c>
      <c r="P68" s="152"/>
      <c r="Q68" s="152"/>
      <c r="R68" s="155"/>
      <c r="S68" s="155"/>
      <c r="T68" s="156" t="s">
        <v>18</v>
      </c>
      <c r="U68" s="99">
        <f t="shared" si="28"/>
        <v>0.28125</v>
      </c>
      <c r="V68" s="99">
        <f t="shared" si="29"/>
        <v>0.32291666666666669</v>
      </c>
      <c r="W68" s="99">
        <f t="shared" si="30"/>
        <v>0.53819444444444442</v>
      </c>
      <c r="X68" s="69" t="s">
        <v>18</v>
      </c>
      <c r="Y68" s="69" t="s">
        <v>18</v>
      </c>
      <c r="Z68" s="292">
        <f t="shared" si="31"/>
        <v>0.66319444444444442</v>
      </c>
      <c r="AA68" s="76" t="s">
        <v>18</v>
      </c>
      <c r="AB68" s="142"/>
      <c r="AD68" s="6">
        <v>3</v>
      </c>
      <c r="AE68" s="6">
        <v>4</v>
      </c>
      <c r="AF68" s="6">
        <v>4</v>
      </c>
      <c r="AG68" s="6">
        <v>4</v>
      </c>
      <c r="AH68" s="6">
        <v>3</v>
      </c>
    </row>
    <row r="69" spans="1:34" x14ac:dyDescent="0.25">
      <c r="A69" s="161" t="s">
        <v>60</v>
      </c>
      <c r="B69" s="157"/>
      <c r="C69" s="158" t="s">
        <v>61</v>
      </c>
      <c r="D69" s="61" t="s">
        <v>62</v>
      </c>
      <c r="E69" s="159"/>
      <c r="F69" s="151">
        <v>0.5</v>
      </c>
      <c r="G69" s="98">
        <v>6.9444444444444447E-4</v>
      </c>
      <c r="H69" s="152">
        <v>0.5</v>
      </c>
      <c r="I69" s="98">
        <v>6.9444444444444447E-4</v>
      </c>
      <c r="J69" s="153" t="s">
        <v>18</v>
      </c>
      <c r="K69" s="154" t="s">
        <v>18</v>
      </c>
      <c r="L69" s="152">
        <v>0.5</v>
      </c>
      <c r="M69" s="98">
        <v>6.9444444444444447E-4</v>
      </c>
      <c r="N69" s="152" t="s">
        <v>18</v>
      </c>
      <c r="O69" s="152" t="s">
        <v>18</v>
      </c>
      <c r="P69" s="152"/>
      <c r="Q69" s="152"/>
      <c r="R69" s="155"/>
      <c r="S69" s="155"/>
      <c r="T69" s="156" t="s">
        <v>18</v>
      </c>
      <c r="U69" s="99">
        <f t="shared" si="28"/>
        <v>0.28194444444444444</v>
      </c>
      <c r="V69" s="99">
        <f t="shared" si="29"/>
        <v>0.32361111111111113</v>
      </c>
      <c r="W69" s="99">
        <f t="shared" si="30"/>
        <v>0.53888888888888886</v>
      </c>
      <c r="X69" s="69" t="s">
        <v>18</v>
      </c>
      <c r="Y69" s="69" t="s">
        <v>18</v>
      </c>
      <c r="Z69" s="292">
        <f t="shared" si="31"/>
        <v>0.66388888888888886</v>
      </c>
      <c r="AA69" s="76" t="s">
        <v>18</v>
      </c>
      <c r="AB69" s="142"/>
      <c r="AD69" s="6">
        <v>3</v>
      </c>
      <c r="AE69" s="6">
        <v>4</v>
      </c>
      <c r="AF69" s="6">
        <v>4</v>
      </c>
      <c r="AG69" s="6">
        <v>4</v>
      </c>
      <c r="AH69" s="6">
        <v>3</v>
      </c>
    </row>
    <row r="70" spans="1:34" x14ac:dyDescent="0.25">
      <c r="A70" s="94" t="s">
        <v>63</v>
      </c>
      <c r="B70" s="157" t="s">
        <v>51</v>
      </c>
      <c r="C70" s="158"/>
      <c r="D70" s="61" t="s">
        <v>62</v>
      </c>
      <c r="E70" s="159"/>
      <c r="F70" s="151">
        <v>1.3</v>
      </c>
      <c r="G70" s="98">
        <v>6.9444444444444447E-4</v>
      </c>
      <c r="H70" s="152">
        <v>1.3</v>
      </c>
      <c r="I70" s="98">
        <v>6.9444444444444447E-4</v>
      </c>
      <c r="J70" s="153" t="s">
        <v>18</v>
      </c>
      <c r="K70" s="154" t="s">
        <v>18</v>
      </c>
      <c r="L70" s="152">
        <v>1.3</v>
      </c>
      <c r="M70" s="98">
        <v>6.9444444444444447E-4</v>
      </c>
      <c r="N70" s="152" t="s">
        <v>18</v>
      </c>
      <c r="O70" s="152" t="s">
        <v>18</v>
      </c>
      <c r="P70" s="152"/>
      <c r="Q70" s="152"/>
      <c r="R70" s="155"/>
      <c r="S70" s="155"/>
      <c r="T70" s="156" t="s">
        <v>18</v>
      </c>
      <c r="U70" s="99">
        <f t="shared" si="28"/>
        <v>0.28263888888888888</v>
      </c>
      <c r="V70" s="99">
        <f t="shared" si="29"/>
        <v>0.32430555555555557</v>
      </c>
      <c r="W70" s="99">
        <f t="shared" si="30"/>
        <v>0.5395833333333333</v>
      </c>
      <c r="X70" s="69" t="s">
        <v>18</v>
      </c>
      <c r="Y70" s="69" t="s">
        <v>18</v>
      </c>
      <c r="Z70" s="292">
        <f t="shared" si="31"/>
        <v>0.6645833333333333</v>
      </c>
      <c r="AA70" s="76" t="s">
        <v>18</v>
      </c>
      <c r="AB70" s="142"/>
      <c r="AD70" s="6">
        <v>3</v>
      </c>
      <c r="AE70" s="6">
        <v>4</v>
      </c>
      <c r="AF70" s="6">
        <v>4</v>
      </c>
      <c r="AG70" s="6">
        <v>4</v>
      </c>
      <c r="AH70" s="6">
        <v>3</v>
      </c>
    </row>
    <row r="71" spans="1:34" x14ac:dyDescent="0.25">
      <c r="A71" s="161" t="s">
        <v>60</v>
      </c>
      <c r="B71" s="157"/>
      <c r="C71" s="158" t="s">
        <v>61</v>
      </c>
      <c r="D71" s="61" t="s">
        <v>58</v>
      </c>
      <c r="E71" s="159"/>
      <c r="F71" s="151">
        <v>1</v>
      </c>
      <c r="G71" s="98">
        <v>1.3888888888888889E-3</v>
      </c>
      <c r="H71" s="152">
        <v>1</v>
      </c>
      <c r="I71" s="98">
        <v>1.3888888888888889E-3</v>
      </c>
      <c r="J71" s="153" t="s">
        <v>18</v>
      </c>
      <c r="K71" s="154" t="s">
        <v>18</v>
      </c>
      <c r="L71" s="152">
        <v>1</v>
      </c>
      <c r="M71" s="98">
        <v>1.3888888888888889E-3</v>
      </c>
      <c r="N71" s="152" t="s">
        <v>18</v>
      </c>
      <c r="O71" s="152" t="s">
        <v>18</v>
      </c>
      <c r="P71" s="152"/>
      <c r="Q71" s="152"/>
      <c r="R71" s="155"/>
      <c r="S71" s="155"/>
      <c r="T71" s="156" t="s">
        <v>18</v>
      </c>
      <c r="U71" s="99">
        <f t="shared" si="28"/>
        <v>0.28402777777777777</v>
      </c>
      <c r="V71" s="99">
        <f t="shared" si="29"/>
        <v>0.32569444444444445</v>
      </c>
      <c r="W71" s="99">
        <f t="shared" si="30"/>
        <v>0.54097222222222219</v>
      </c>
      <c r="X71" s="69" t="s">
        <v>18</v>
      </c>
      <c r="Y71" s="69" t="s">
        <v>18</v>
      </c>
      <c r="Z71" s="292">
        <f t="shared" si="31"/>
        <v>0.66597222222222219</v>
      </c>
      <c r="AA71" s="76" t="s">
        <v>18</v>
      </c>
      <c r="AB71" s="142"/>
      <c r="AD71" s="6">
        <v>3</v>
      </c>
      <c r="AE71" s="6">
        <v>4</v>
      </c>
      <c r="AF71" s="6">
        <v>4</v>
      </c>
      <c r="AG71" s="6">
        <v>4</v>
      </c>
      <c r="AH71" s="6">
        <v>3</v>
      </c>
    </row>
    <row r="72" spans="1:34" x14ac:dyDescent="0.25">
      <c r="A72" s="89" t="s">
        <v>59</v>
      </c>
      <c r="B72" s="157"/>
      <c r="C72" s="158"/>
      <c r="D72" s="61" t="s">
        <v>58</v>
      </c>
      <c r="E72" s="159"/>
      <c r="F72" s="151">
        <v>1.8</v>
      </c>
      <c r="G72" s="98">
        <v>1.3888888888888889E-3</v>
      </c>
      <c r="H72" s="152">
        <v>1.8</v>
      </c>
      <c r="I72" s="98">
        <v>1.3888888888888889E-3</v>
      </c>
      <c r="J72" s="153" t="s">
        <v>18</v>
      </c>
      <c r="K72" s="154" t="s">
        <v>18</v>
      </c>
      <c r="L72" s="152">
        <v>1.8</v>
      </c>
      <c r="M72" s="98">
        <v>1.3888888888888889E-3</v>
      </c>
      <c r="N72" s="152" t="s">
        <v>18</v>
      </c>
      <c r="O72" s="152" t="s">
        <v>18</v>
      </c>
      <c r="P72" s="152"/>
      <c r="Q72" s="152"/>
      <c r="R72" s="155"/>
      <c r="S72" s="155"/>
      <c r="T72" s="156" t="s">
        <v>18</v>
      </c>
      <c r="U72" s="99">
        <f t="shared" si="28"/>
        <v>0.28541666666666665</v>
      </c>
      <c r="V72" s="99">
        <f t="shared" si="29"/>
        <v>0.32708333333333334</v>
      </c>
      <c r="W72" s="99">
        <f t="shared" si="30"/>
        <v>0.54236111111111107</v>
      </c>
      <c r="X72" s="69" t="s">
        <v>18</v>
      </c>
      <c r="Y72" s="69" t="s">
        <v>18</v>
      </c>
      <c r="Z72" s="292">
        <f t="shared" si="31"/>
        <v>0.66736111111111107</v>
      </c>
      <c r="AA72" s="76" t="s">
        <v>18</v>
      </c>
      <c r="AB72" s="142"/>
      <c r="AD72" s="6">
        <v>3</v>
      </c>
      <c r="AE72" s="6">
        <v>4</v>
      </c>
      <c r="AF72" s="6">
        <v>4</v>
      </c>
      <c r="AG72" s="6">
        <v>4</v>
      </c>
      <c r="AH72" s="6">
        <v>3</v>
      </c>
    </row>
    <row r="73" spans="1:34" x14ac:dyDescent="0.25">
      <c r="A73" s="58" t="s">
        <v>53</v>
      </c>
      <c r="B73" s="78"/>
      <c r="C73" s="79"/>
      <c r="D73" s="61" t="s">
        <v>50</v>
      </c>
      <c r="E73" s="159"/>
      <c r="F73" s="151">
        <v>0.5</v>
      </c>
      <c r="G73" s="98">
        <v>6.9444444444444447E-4</v>
      </c>
      <c r="H73" s="152">
        <v>0.5</v>
      </c>
      <c r="I73" s="98">
        <v>6.9444444444444447E-4</v>
      </c>
      <c r="J73" s="153" t="s">
        <v>18</v>
      </c>
      <c r="K73" s="154" t="s">
        <v>18</v>
      </c>
      <c r="L73" s="152">
        <v>0.5</v>
      </c>
      <c r="M73" s="98">
        <v>6.9444444444444447E-4</v>
      </c>
      <c r="N73" s="152" t="s">
        <v>18</v>
      </c>
      <c r="O73" s="152" t="s">
        <v>18</v>
      </c>
      <c r="P73" s="152"/>
      <c r="Q73" s="152"/>
      <c r="R73" s="155"/>
      <c r="S73" s="155"/>
      <c r="T73" s="156" t="s">
        <v>18</v>
      </c>
      <c r="U73" s="99">
        <f t="shared" si="28"/>
        <v>0.28611111111111109</v>
      </c>
      <c r="V73" s="99">
        <f t="shared" si="29"/>
        <v>0.32777777777777778</v>
      </c>
      <c r="W73" s="99">
        <f t="shared" si="30"/>
        <v>0.54305555555555551</v>
      </c>
      <c r="X73" s="69" t="s">
        <v>18</v>
      </c>
      <c r="Y73" s="69" t="s">
        <v>18</v>
      </c>
      <c r="Z73" s="292">
        <f t="shared" si="31"/>
        <v>0.66805555555555551</v>
      </c>
      <c r="AA73" s="76" t="s">
        <v>18</v>
      </c>
      <c r="AB73" s="142"/>
      <c r="AD73" s="6">
        <v>3</v>
      </c>
      <c r="AE73" s="6">
        <v>4</v>
      </c>
      <c r="AF73" s="6">
        <v>4</v>
      </c>
      <c r="AG73" s="6">
        <v>4</v>
      </c>
      <c r="AH73" s="6">
        <v>3</v>
      </c>
    </row>
    <row r="74" spans="1:34" x14ac:dyDescent="0.25">
      <c r="A74" s="94" t="s">
        <v>54</v>
      </c>
      <c r="B74" s="157"/>
      <c r="C74" s="158"/>
      <c r="D74" s="61" t="s">
        <v>87</v>
      </c>
      <c r="E74" s="159"/>
      <c r="F74" s="151">
        <v>0.5</v>
      </c>
      <c r="G74" s="98">
        <v>6.9444444444444447E-4</v>
      </c>
      <c r="H74" s="152">
        <v>0.5</v>
      </c>
      <c r="I74" s="98">
        <v>6.9444444444444447E-4</v>
      </c>
      <c r="J74" s="153" t="s">
        <v>18</v>
      </c>
      <c r="K74" s="154" t="s">
        <v>18</v>
      </c>
      <c r="L74" s="152">
        <v>0.5</v>
      </c>
      <c r="M74" s="98">
        <v>6.9444444444444447E-4</v>
      </c>
      <c r="N74" s="152" t="s">
        <v>18</v>
      </c>
      <c r="O74" s="152" t="s">
        <v>18</v>
      </c>
      <c r="P74" s="152"/>
      <c r="Q74" s="152"/>
      <c r="R74" s="155"/>
      <c r="S74" s="155"/>
      <c r="T74" s="156" t="s">
        <v>18</v>
      </c>
      <c r="U74" s="99">
        <f t="shared" si="28"/>
        <v>0.28680555555555554</v>
      </c>
      <c r="V74" s="99">
        <f t="shared" si="29"/>
        <v>0.32847222222222222</v>
      </c>
      <c r="W74" s="99">
        <f t="shared" si="30"/>
        <v>0.54374999999999996</v>
      </c>
      <c r="X74" s="69" t="s">
        <v>18</v>
      </c>
      <c r="Y74" s="69" t="s">
        <v>18</v>
      </c>
      <c r="Z74" s="292">
        <f t="shared" si="31"/>
        <v>0.66874999999999996</v>
      </c>
      <c r="AA74" s="76" t="s">
        <v>18</v>
      </c>
      <c r="AB74" s="142"/>
      <c r="AD74" s="6">
        <v>3</v>
      </c>
      <c r="AE74" s="6">
        <v>4</v>
      </c>
      <c r="AF74" s="6">
        <v>4</v>
      </c>
      <c r="AG74" s="6">
        <v>4</v>
      </c>
      <c r="AH74" s="6">
        <v>3</v>
      </c>
    </row>
    <row r="75" spans="1:34" x14ac:dyDescent="0.25">
      <c r="A75" s="58" t="s">
        <v>55</v>
      </c>
      <c r="B75" s="59"/>
      <c r="C75" s="60"/>
      <c r="D75" s="61" t="s">
        <v>16</v>
      </c>
      <c r="E75" s="159"/>
      <c r="F75" s="151">
        <v>0.6</v>
      </c>
      <c r="G75" s="98">
        <v>6.9444444444444447E-4</v>
      </c>
      <c r="H75" s="152">
        <v>0.6</v>
      </c>
      <c r="I75" s="98">
        <v>6.9444444444444447E-4</v>
      </c>
      <c r="J75" s="153" t="s">
        <v>18</v>
      </c>
      <c r="K75" s="154" t="s">
        <v>18</v>
      </c>
      <c r="L75" s="152">
        <v>0.6</v>
      </c>
      <c r="M75" s="98">
        <v>6.9444444444444447E-4</v>
      </c>
      <c r="N75" s="152" t="s">
        <v>18</v>
      </c>
      <c r="O75" s="152" t="s">
        <v>18</v>
      </c>
      <c r="P75" s="152"/>
      <c r="Q75" s="152"/>
      <c r="R75" s="155"/>
      <c r="S75" s="155"/>
      <c r="T75" s="156" t="s">
        <v>18</v>
      </c>
      <c r="U75" s="99">
        <f t="shared" si="28"/>
        <v>0.28749999999999998</v>
      </c>
      <c r="V75" s="99">
        <f t="shared" si="29"/>
        <v>0.32916666666666666</v>
      </c>
      <c r="W75" s="99">
        <f t="shared" si="30"/>
        <v>0.5444444444444444</v>
      </c>
      <c r="X75" s="69" t="s">
        <v>18</v>
      </c>
      <c r="Y75" s="69" t="s">
        <v>18</v>
      </c>
      <c r="Z75" s="292">
        <f t="shared" si="31"/>
        <v>0.6694444444444444</v>
      </c>
      <c r="AA75" s="76" t="s">
        <v>18</v>
      </c>
      <c r="AB75" s="142"/>
      <c r="AD75" s="6">
        <v>3</v>
      </c>
      <c r="AE75" s="6">
        <v>4</v>
      </c>
      <c r="AF75" s="6">
        <v>4</v>
      </c>
      <c r="AG75" s="6">
        <v>4</v>
      </c>
      <c r="AH75" s="6">
        <v>3</v>
      </c>
    </row>
    <row r="76" spans="1:34" s="1" customFormat="1" x14ac:dyDescent="0.25">
      <c r="A76" s="80" t="s">
        <v>56</v>
      </c>
      <c r="B76" s="46"/>
      <c r="C76" s="47"/>
      <c r="D76" s="48" t="s">
        <v>16</v>
      </c>
      <c r="E76" s="162"/>
      <c r="F76" s="163">
        <v>0.3</v>
      </c>
      <c r="G76" s="108">
        <v>6.9444444444444447E-4</v>
      </c>
      <c r="H76" s="164">
        <v>0.3</v>
      </c>
      <c r="I76" s="108">
        <v>6.9444444444444447E-4</v>
      </c>
      <c r="J76" s="165" t="s">
        <v>18</v>
      </c>
      <c r="K76" s="108">
        <v>0</v>
      </c>
      <c r="L76" s="164">
        <v>0.3</v>
      </c>
      <c r="M76" s="108">
        <v>6.9444444444444447E-4</v>
      </c>
      <c r="N76" s="165" t="s">
        <v>18</v>
      </c>
      <c r="O76" s="108">
        <v>0</v>
      </c>
      <c r="P76" s="164"/>
      <c r="Q76" s="164"/>
      <c r="R76" s="166"/>
      <c r="S76" s="166"/>
      <c r="T76" s="167">
        <v>0.23263888888888887</v>
      </c>
      <c r="U76" s="168">
        <f t="shared" si="28"/>
        <v>0.28819444444444442</v>
      </c>
      <c r="V76" s="168">
        <f t="shared" si="29"/>
        <v>0.3298611111111111</v>
      </c>
      <c r="W76" s="168">
        <f t="shared" si="30"/>
        <v>0.54513888888888884</v>
      </c>
      <c r="X76" s="55">
        <v>0.54513888888888884</v>
      </c>
      <c r="Y76" s="55">
        <v>0.61458333333333337</v>
      </c>
      <c r="Z76" s="293">
        <f t="shared" si="31"/>
        <v>0.67013888888888884</v>
      </c>
      <c r="AA76" s="57">
        <v>0.68055555555555558</v>
      </c>
      <c r="AB76" s="169"/>
      <c r="AD76" s="6">
        <v>6</v>
      </c>
      <c r="AE76" s="6">
        <v>6</v>
      </c>
      <c r="AF76" s="6">
        <v>6</v>
      </c>
      <c r="AG76" s="6">
        <v>6</v>
      </c>
      <c r="AH76" s="6">
        <v>6</v>
      </c>
    </row>
    <row r="77" spans="1:34" x14ac:dyDescent="0.25">
      <c r="A77" s="58" t="s">
        <v>55</v>
      </c>
      <c r="B77" s="59"/>
      <c r="C77" s="60"/>
      <c r="D77" s="61" t="s">
        <v>57</v>
      </c>
      <c r="E77" s="159"/>
      <c r="F77" s="151">
        <v>0.4</v>
      </c>
      <c r="G77" s="98">
        <v>6.9444444444444447E-4</v>
      </c>
      <c r="H77" s="152">
        <v>0.4</v>
      </c>
      <c r="I77" s="98">
        <v>6.9444444444444447E-4</v>
      </c>
      <c r="J77" s="152">
        <v>0.4</v>
      </c>
      <c r="K77" s="98">
        <v>6.9444444444444447E-4</v>
      </c>
      <c r="L77" s="153" t="s">
        <v>18</v>
      </c>
      <c r="M77" s="153" t="s">
        <v>18</v>
      </c>
      <c r="N77" s="152">
        <v>0.4</v>
      </c>
      <c r="O77" s="98">
        <v>6.9444444444444447E-4</v>
      </c>
      <c r="P77" s="152"/>
      <c r="Q77" s="152"/>
      <c r="R77" s="155"/>
      <c r="S77" s="155"/>
      <c r="T77" s="156">
        <f>T76+$K77</f>
        <v>0.23333333333333331</v>
      </c>
      <c r="U77" s="99">
        <f t="shared" si="28"/>
        <v>0.28888888888888886</v>
      </c>
      <c r="V77" s="99" t="s">
        <v>18</v>
      </c>
      <c r="W77" s="99">
        <f t="shared" si="30"/>
        <v>0.54583333333333328</v>
      </c>
      <c r="X77" s="68">
        <f>X76+$O77</f>
        <v>0.54583333333333328</v>
      </c>
      <c r="Y77" s="68">
        <f>Y76+$K77</f>
        <v>0.61527777777777781</v>
      </c>
      <c r="Z77" s="99" t="s">
        <v>18</v>
      </c>
      <c r="AA77" s="70">
        <f>AA76+$O77</f>
        <v>0.68125000000000002</v>
      </c>
      <c r="AB77" s="142"/>
      <c r="AD77" s="6">
        <v>4</v>
      </c>
      <c r="AE77" s="6">
        <v>4</v>
      </c>
      <c r="AF77" s="6">
        <v>4</v>
      </c>
      <c r="AG77" s="6">
        <v>4</v>
      </c>
      <c r="AH77" s="6">
        <v>4</v>
      </c>
    </row>
    <row r="78" spans="1:34" x14ac:dyDescent="0.25">
      <c r="A78" s="71" t="s">
        <v>54</v>
      </c>
      <c r="B78" s="59"/>
      <c r="C78" s="60"/>
      <c r="D78" s="61" t="s">
        <v>16</v>
      </c>
      <c r="E78" s="159"/>
      <c r="F78" s="151">
        <v>0.3</v>
      </c>
      <c r="G78" s="98">
        <v>6.9444444444444447E-4</v>
      </c>
      <c r="H78" s="152">
        <v>0.3</v>
      </c>
      <c r="I78" s="98">
        <v>6.9444444444444447E-4</v>
      </c>
      <c r="J78" s="152">
        <v>0.3</v>
      </c>
      <c r="K78" s="98">
        <v>6.9444444444444447E-4</v>
      </c>
      <c r="L78" s="153" t="s">
        <v>18</v>
      </c>
      <c r="M78" s="153" t="s">
        <v>18</v>
      </c>
      <c r="N78" s="152">
        <v>0.3</v>
      </c>
      <c r="O78" s="98">
        <v>6.9444444444444447E-4</v>
      </c>
      <c r="P78" s="152"/>
      <c r="Q78" s="152"/>
      <c r="R78" s="155"/>
      <c r="S78" s="155"/>
      <c r="T78" s="156">
        <f>T77+$K78</f>
        <v>0.23402777777777775</v>
      </c>
      <c r="U78" s="99">
        <f t="shared" si="28"/>
        <v>0.2895833333333333</v>
      </c>
      <c r="V78" s="99" t="s">
        <v>18</v>
      </c>
      <c r="W78" s="99">
        <f t="shared" si="30"/>
        <v>0.54652777777777772</v>
      </c>
      <c r="X78" s="68">
        <f>X77+$O78</f>
        <v>0.54652777777777772</v>
      </c>
      <c r="Y78" s="68">
        <f>Y77+$K78</f>
        <v>0.61597222222222225</v>
      </c>
      <c r="Z78" s="99" t="s">
        <v>18</v>
      </c>
      <c r="AA78" s="70">
        <f>AA77+$O78</f>
        <v>0.68194444444444446</v>
      </c>
      <c r="AB78" s="142"/>
      <c r="AD78" s="6">
        <v>4</v>
      </c>
      <c r="AE78" s="6">
        <v>4</v>
      </c>
      <c r="AF78" s="6">
        <v>4</v>
      </c>
      <c r="AG78" s="6">
        <v>4</v>
      </c>
      <c r="AH78" s="6">
        <v>4</v>
      </c>
    </row>
    <row r="79" spans="1:34" x14ac:dyDescent="0.25">
      <c r="A79" s="58" t="s">
        <v>53</v>
      </c>
      <c r="B79" s="78"/>
      <c r="C79" s="79"/>
      <c r="D79" s="61" t="s">
        <v>50</v>
      </c>
      <c r="E79" s="159"/>
      <c r="F79" s="151">
        <v>0.5</v>
      </c>
      <c r="G79" s="98">
        <v>6.9444444444444447E-4</v>
      </c>
      <c r="H79" s="152">
        <v>0.5</v>
      </c>
      <c r="I79" s="98">
        <v>6.9444444444444447E-4</v>
      </c>
      <c r="J79" s="152">
        <v>0.5</v>
      </c>
      <c r="K79" s="98">
        <v>6.9444444444444447E-4</v>
      </c>
      <c r="L79" s="153" t="s">
        <v>18</v>
      </c>
      <c r="M79" s="153" t="s">
        <v>18</v>
      </c>
      <c r="N79" s="152">
        <v>0.5</v>
      </c>
      <c r="O79" s="98">
        <v>6.9444444444444447E-4</v>
      </c>
      <c r="P79" s="152"/>
      <c r="Q79" s="152"/>
      <c r="R79" s="155"/>
      <c r="S79" s="155"/>
      <c r="T79" s="156">
        <f t="shared" ref="T79:T105" si="32">T78+$K79</f>
        <v>0.23472222222222219</v>
      </c>
      <c r="U79" s="99">
        <f t="shared" si="28"/>
        <v>0.29027777777777775</v>
      </c>
      <c r="V79" s="99" t="s">
        <v>18</v>
      </c>
      <c r="W79" s="99">
        <f t="shared" si="30"/>
        <v>0.54722222222222217</v>
      </c>
      <c r="X79" s="68">
        <f t="shared" ref="X79:X104" si="33">X78+$O79</f>
        <v>0.54722222222222217</v>
      </c>
      <c r="Y79" s="68">
        <f t="shared" ref="Y79:Y105" si="34">Y78+$K79</f>
        <v>0.6166666666666667</v>
      </c>
      <c r="Z79" s="99" t="s">
        <v>18</v>
      </c>
      <c r="AA79" s="70">
        <f t="shared" ref="AA79:AA104" si="35">AA78+$O79</f>
        <v>0.68263888888888891</v>
      </c>
      <c r="AB79" s="142"/>
      <c r="AD79" s="6">
        <v>4</v>
      </c>
      <c r="AE79" s="6">
        <v>4</v>
      </c>
      <c r="AF79" s="6">
        <v>4</v>
      </c>
      <c r="AG79" s="6">
        <v>4</v>
      </c>
      <c r="AH79" s="6">
        <v>4</v>
      </c>
    </row>
    <row r="80" spans="1:34" x14ac:dyDescent="0.25">
      <c r="A80" s="58" t="s">
        <v>52</v>
      </c>
      <c r="B80" s="78"/>
      <c r="C80" s="79"/>
      <c r="D80" s="61" t="s">
        <v>50</v>
      </c>
      <c r="E80" s="159"/>
      <c r="F80" s="151">
        <v>0.5</v>
      </c>
      <c r="G80" s="98">
        <v>6.9444444444444447E-4</v>
      </c>
      <c r="H80" s="152">
        <v>0.5</v>
      </c>
      <c r="I80" s="98">
        <v>6.9444444444444447E-4</v>
      </c>
      <c r="J80" s="152">
        <v>0.5</v>
      </c>
      <c r="K80" s="98">
        <v>6.9444444444444447E-4</v>
      </c>
      <c r="L80" s="153" t="s">
        <v>18</v>
      </c>
      <c r="M80" s="153" t="s">
        <v>18</v>
      </c>
      <c r="N80" s="152">
        <v>0.5</v>
      </c>
      <c r="O80" s="98">
        <v>6.9444444444444447E-4</v>
      </c>
      <c r="P80" s="152"/>
      <c r="Q80" s="152"/>
      <c r="R80" s="155"/>
      <c r="S80" s="155"/>
      <c r="T80" s="156">
        <f t="shared" si="32"/>
        <v>0.23541666666666664</v>
      </c>
      <c r="U80" s="99">
        <f t="shared" si="28"/>
        <v>0.29097222222222219</v>
      </c>
      <c r="V80" s="99" t="s">
        <v>18</v>
      </c>
      <c r="W80" s="99">
        <f t="shared" si="30"/>
        <v>0.54791666666666661</v>
      </c>
      <c r="X80" s="68">
        <f t="shared" si="33"/>
        <v>0.54791666666666661</v>
      </c>
      <c r="Y80" s="68">
        <f t="shared" si="34"/>
        <v>0.61736111111111114</v>
      </c>
      <c r="Z80" s="99" t="s">
        <v>18</v>
      </c>
      <c r="AA80" s="70">
        <f t="shared" si="35"/>
        <v>0.68333333333333335</v>
      </c>
      <c r="AB80" s="142"/>
      <c r="AD80" s="6">
        <v>4</v>
      </c>
      <c r="AE80" s="6">
        <v>4</v>
      </c>
      <c r="AF80" s="6">
        <v>4</v>
      </c>
      <c r="AG80" s="6">
        <v>4</v>
      </c>
      <c r="AH80" s="6">
        <v>4</v>
      </c>
    </row>
    <row r="81" spans="1:34" x14ac:dyDescent="0.25">
      <c r="A81" s="94" t="s">
        <v>49</v>
      </c>
      <c r="B81" s="157" t="s">
        <v>38</v>
      </c>
      <c r="C81" s="158"/>
      <c r="D81" s="61" t="s">
        <v>50</v>
      </c>
      <c r="E81" s="159"/>
      <c r="F81" s="151">
        <v>0.7</v>
      </c>
      <c r="G81" s="98">
        <v>6.9444444444444447E-4</v>
      </c>
      <c r="H81" s="152">
        <v>0.7</v>
      </c>
      <c r="I81" s="98">
        <v>6.9444444444444447E-4</v>
      </c>
      <c r="J81" s="152">
        <v>0.7</v>
      </c>
      <c r="K81" s="98">
        <v>6.9444444444444447E-4</v>
      </c>
      <c r="L81" s="153" t="s">
        <v>18</v>
      </c>
      <c r="M81" s="153" t="s">
        <v>18</v>
      </c>
      <c r="N81" s="152">
        <v>0.7</v>
      </c>
      <c r="O81" s="98">
        <v>6.9444444444444447E-4</v>
      </c>
      <c r="P81" s="152"/>
      <c r="Q81" s="152"/>
      <c r="R81" s="155"/>
      <c r="S81" s="155"/>
      <c r="T81" s="156">
        <f t="shared" si="32"/>
        <v>0.23611111111111108</v>
      </c>
      <c r="U81" s="99">
        <f t="shared" si="28"/>
        <v>0.29166666666666663</v>
      </c>
      <c r="V81" s="99" t="s">
        <v>18</v>
      </c>
      <c r="W81" s="99">
        <f t="shared" si="30"/>
        <v>0.54861111111111105</v>
      </c>
      <c r="X81" s="68">
        <f t="shared" si="33"/>
        <v>0.54861111111111105</v>
      </c>
      <c r="Y81" s="68">
        <f t="shared" si="34"/>
        <v>0.61805555555555558</v>
      </c>
      <c r="Z81" s="99" t="s">
        <v>18</v>
      </c>
      <c r="AA81" s="70">
        <f t="shared" si="35"/>
        <v>0.68402777777777779</v>
      </c>
      <c r="AB81" s="142"/>
      <c r="AD81" s="6">
        <v>4</v>
      </c>
      <c r="AE81" s="6">
        <v>4</v>
      </c>
      <c r="AF81" s="6">
        <v>4</v>
      </c>
      <c r="AG81" s="6">
        <v>4</v>
      </c>
      <c r="AH81" s="6">
        <v>4</v>
      </c>
    </row>
    <row r="82" spans="1:34" x14ac:dyDescent="0.25">
      <c r="A82" s="94" t="s">
        <v>49</v>
      </c>
      <c r="B82" s="157" t="s">
        <v>24</v>
      </c>
      <c r="C82" s="158"/>
      <c r="D82" s="61" t="s">
        <v>50</v>
      </c>
      <c r="E82" s="159"/>
      <c r="F82" s="151">
        <v>0.8</v>
      </c>
      <c r="G82" s="98">
        <v>6.9444444444444447E-4</v>
      </c>
      <c r="H82" s="152">
        <v>0.8</v>
      </c>
      <c r="I82" s="98">
        <v>6.9444444444444447E-4</v>
      </c>
      <c r="J82" s="152">
        <v>0.8</v>
      </c>
      <c r="K82" s="98">
        <v>6.9444444444444447E-4</v>
      </c>
      <c r="L82" s="153" t="s">
        <v>18</v>
      </c>
      <c r="M82" s="153" t="s">
        <v>18</v>
      </c>
      <c r="N82" s="152">
        <v>0.8</v>
      </c>
      <c r="O82" s="98">
        <v>6.9444444444444447E-4</v>
      </c>
      <c r="P82" s="152"/>
      <c r="Q82" s="152"/>
      <c r="R82" s="155"/>
      <c r="S82" s="155"/>
      <c r="T82" s="156">
        <f t="shared" si="32"/>
        <v>0.23680555555555552</v>
      </c>
      <c r="U82" s="99">
        <f t="shared" si="28"/>
        <v>0.29236111111111107</v>
      </c>
      <c r="V82" s="99" t="s">
        <v>18</v>
      </c>
      <c r="W82" s="99">
        <f t="shared" si="30"/>
        <v>0.54930555555555549</v>
      </c>
      <c r="X82" s="68">
        <f t="shared" si="33"/>
        <v>0.54930555555555549</v>
      </c>
      <c r="Y82" s="68">
        <f t="shared" si="34"/>
        <v>0.61875000000000002</v>
      </c>
      <c r="Z82" s="99" t="s">
        <v>18</v>
      </c>
      <c r="AA82" s="70">
        <f t="shared" si="35"/>
        <v>0.68472222222222223</v>
      </c>
      <c r="AB82" s="142"/>
      <c r="AD82" s="6">
        <v>4</v>
      </c>
      <c r="AE82" s="6">
        <v>4</v>
      </c>
      <c r="AF82" s="6">
        <v>4</v>
      </c>
      <c r="AG82" s="6">
        <v>4</v>
      </c>
      <c r="AH82" s="6">
        <v>4</v>
      </c>
    </row>
    <row r="83" spans="1:34" x14ac:dyDescent="0.25">
      <c r="A83" s="72" t="s">
        <v>48</v>
      </c>
      <c r="B83" s="59"/>
      <c r="C83" s="60"/>
      <c r="D83" s="61" t="s">
        <v>16</v>
      </c>
      <c r="E83" s="159"/>
      <c r="F83" s="151">
        <v>0.4</v>
      </c>
      <c r="G83" s="98">
        <v>1.3888888888888889E-3</v>
      </c>
      <c r="H83" s="152">
        <v>0.4</v>
      </c>
      <c r="I83" s="98">
        <v>1.3888888888888889E-3</v>
      </c>
      <c r="J83" s="152">
        <v>0.4</v>
      </c>
      <c r="K83" s="98">
        <v>1.3888888888888889E-3</v>
      </c>
      <c r="L83" s="153" t="s">
        <v>18</v>
      </c>
      <c r="M83" s="153" t="s">
        <v>18</v>
      </c>
      <c r="N83" s="152">
        <v>0.4</v>
      </c>
      <c r="O83" s="98">
        <v>1.3888888888888889E-3</v>
      </c>
      <c r="P83" s="152"/>
      <c r="Q83" s="152"/>
      <c r="R83" s="155"/>
      <c r="S83" s="155"/>
      <c r="T83" s="156">
        <f t="shared" si="32"/>
        <v>0.2381944444444444</v>
      </c>
      <c r="U83" s="99">
        <f t="shared" si="28"/>
        <v>0.29374999999999996</v>
      </c>
      <c r="V83" s="99" t="s">
        <v>18</v>
      </c>
      <c r="W83" s="99">
        <f t="shared" si="30"/>
        <v>0.55069444444444438</v>
      </c>
      <c r="X83" s="68">
        <f t="shared" si="33"/>
        <v>0.55069444444444438</v>
      </c>
      <c r="Y83" s="68">
        <f t="shared" si="34"/>
        <v>0.62013888888888891</v>
      </c>
      <c r="Z83" s="99" t="s">
        <v>18</v>
      </c>
      <c r="AA83" s="70">
        <f t="shared" si="35"/>
        <v>0.68611111111111112</v>
      </c>
      <c r="AB83" s="142"/>
      <c r="AD83" s="6">
        <v>4</v>
      </c>
      <c r="AE83" s="6">
        <v>4</v>
      </c>
      <c r="AF83" s="6">
        <v>4</v>
      </c>
      <c r="AG83" s="6">
        <v>4</v>
      </c>
      <c r="AH83" s="6">
        <v>4</v>
      </c>
    </row>
    <row r="84" spans="1:34" x14ac:dyDescent="0.25">
      <c r="A84" s="94" t="s">
        <v>47</v>
      </c>
      <c r="B84" s="157" t="s">
        <v>31</v>
      </c>
      <c r="C84" s="158"/>
      <c r="D84" s="61" t="s">
        <v>21</v>
      </c>
      <c r="E84" s="159"/>
      <c r="F84" s="151">
        <v>2.5</v>
      </c>
      <c r="G84" s="98">
        <v>2.0833333333333333E-3</v>
      </c>
      <c r="H84" s="152">
        <v>2.5</v>
      </c>
      <c r="I84" s="98">
        <v>2.0833333333333333E-3</v>
      </c>
      <c r="J84" s="152">
        <v>2.5</v>
      </c>
      <c r="K84" s="98">
        <v>2.0833333333333333E-3</v>
      </c>
      <c r="L84" s="153" t="s">
        <v>18</v>
      </c>
      <c r="M84" s="153" t="s">
        <v>18</v>
      </c>
      <c r="N84" s="152">
        <v>2.5</v>
      </c>
      <c r="O84" s="98">
        <v>2.0833333333333333E-3</v>
      </c>
      <c r="P84" s="152"/>
      <c r="Q84" s="152"/>
      <c r="R84" s="155"/>
      <c r="S84" s="155"/>
      <c r="T84" s="156">
        <f t="shared" si="32"/>
        <v>0.24027777777777773</v>
      </c>
      <c r="U84" s="99">
        <f t="shared" si="28"/>
        <v>0.29583333333333328</v>
      </c>
      <c r="V84" s="99" t="s">
        <v>18</v>
      </c>
      <c r="W84" s="99">
        <f t="shared" si="30"/>
        <v>0.5527777777777777</v>
      </c>
      <c r="X84" s="68">
        <f t="shared" si="33"/>
        <v>0.5527777777777777</v>
      </c>
      <c r="Y84" s="68">
        <f t="shared" si="34"/>
        <v>0.62222222222222223</v>
      </c>
      <c r="Z84" s="99" t="s">
        <v>18</v>
      </c>
      <c r="AA84" s="70">
        <f t="shared" si="35"/>
        <v>0.68819444444444444</v>
      </c>
      <c r="AB84" s="142"/>
      <c r="AD84" s="6">
        <v>4</v>
      </c>
      <c r="AE84" s="6">
        <v>4</v>
      </c>
      <c r="AF84" s="6">
        <v>4</v>
      </c>
      <c r="AG84" s="6">
        <v>4</v>
      </c>
      <c r="AH84" s="6">
        <v>4</v>
      </c>
    </row>
    <row r="85" spans="1:34" x14ac:dyDescent="0.25">
      <c r="A85" s="94" t="s">
        <v>45</v>
      </c>
      <c r="B85" s="157" t="s">
        <v>24</v>
      </c>
      <c r="C85" s="158"/>
      <c r="D85" s="61" t="s">
        <v>46</v>
      </c>
      <c r="E85" s="159"/>
      <c r="F85" s="151">
        <v>1.6</v>
      </c>
      <c r="G85" s="98">
        <v>1.3888888888888889E-3</v>
      </c>
      <c r="H85" s="152">
        <v>1.6</v>
      </c>
      <c r="I85" s="98">
        <v>1.3888888888888889E-3</v>
      </c>
      <c r="J85" s="152">
        <v>1.6</v>
      </c>
      <c r="K85" s="98">
        <v>1.3888888888888889E-3</v>
      </c>
      <c r="L85" s="153" t="s">
        <v>18</v>
      </c>
      <c r="M85" s="153" t="s">
        <v>18</v>
      </c>
      <c r="N85" s="152">
        <v>1.6</v>
      </c>
      <c r="O85" s="98">
        <v>1.3888888888888889E-3</v>
      </c>
      <c r="P85" s="152"/>
      <c r="Q85" s="152"/>
      <c r="R85" s="155"/>
      <c r="S85" s="155"/>
      <c r="T85" s="156">
        <f t="shared" si="32"/>
        <v>0.24166666666666661</v>
      </c>
      <c r="U85" s="99">
        <f t="shared" si="28"/>
        <v>0.29722222222222217</v>
      </c>
      <c r="V85" s="99" t="s">
        <v>18</v>
      </c>
      <c r="W85" s="99">
        <f t="shared" si="30"/>
        <v>0.55416666666666659</v>
      </c>
      <c r="X85" s="68">
        <f t="shared" si="33"/>
        <v>0.55416666666666659</v>
      </c>
      <c r="Y85" s="68">
        <f t="shared" si="34"/>
        <v>0.62361111111111112</v>
      </c>
      <c r="Z85" s="99" t="s">
        <v>18</v>
      </c>
      <c r="AA85" s="70">
        <f t="shared" si="35"/>
        <v>0.68958333333333333</v>
      </c>
      <c r="AB85" s="142"/>
      <c r="AD85" s="6">
        <v>4</v>
      </c>
      <c r="AE85" s="6">
        <v>4</v>
      </c>
      <c r="AF85" s="6">
        <v>4</v>
      </c>
      <c r="AG85" s="6">
        <v>4</v>
      </c>
      <c r="AH85" s="6">
        <v>4</v>
      </c>
    </row>
    <row r="86" spans="1:34" x14ac:dyDescent="0.25">
      <c r="A86" s="94" t="s">
        <v>43</v>
      </c>
      <c r="B86" s="157" t="s">
        <v>51</v>
      </c>
      <c r="C86" s="158" t="s">
        <v>44</v>
      </c>
      <c r="D86" s="61" t="s">
        <v>21</v>
      </c>
      <c r="E86" s="159"/>
      <c r="F86" s="151">
        <v>2.1</v>
      </c>
      <c r="G86" s="98">
        <v>2.0833333333333333E-3</v>
      </c>
      <c r="H86" s="152">
        <v>2.1</v>
      </c>
      <c r="I86" s="98">
        <v>2.0833333333333333E-3</v>
      </c>
      <c r="J86" s="152">
        <v>2.1</v>
      </c>
      <c r="K86" s="98">
        <v>2.0833333333333333E-3</v>
      </c>
      <c r="L86" s="153" t="s">
        <v>18</v>
      </c>
      <c r="M86" s="153" t="s">
        <v>18</v>
      </c>
      <c r="N86" s="152">
        <v>2.1</v>
      </c>
      <c r="O86" s="98">
        <v>2.0833333333333333E-3</v>
      </c>
      <c r="P86" s="152"/>
      <c r="Q86" s="152"/>
      <c r="R86" s="155"/>
      <c r="S86" s="155"/>
      <c r="T86" s="156">
        <f t="shared" si="32"/>
        <v>0.24374999999999994</v>
      </c>
      <c r="U86" s="99">
        <f t="shared" si="28"/>
        <v>0.29930555555555549</v>
      </c>
      <c r="V86" s="99" t="s">
        <v>18</v>
      </c>
      <c r="W86" s="99">
        <f t="shared" si="30"/>
        <v>0.55624999999999991</v>
      </c>
      <c r="X86" s="68">
        <f t="shared" si="33"/>
        <v>0.55624999999999991</v>
      </c>
      <c r="Y86" s="68">
        <f t="shared" si="34"/>
        <v>0.62569444444444444</v>
      </c>
      <c r="Z86" s="99" t="s">
        <v>18</v>
      </c>
      <c r="AA86" s="70">
        <f t="shared" si="35"/>
        <v>0.69166666666666665</v>
      </c>
      <c r="AB86" s="142"/>
      <c r="AD86" s="6">
        <v>4</v>
      </c>
      <c r="AE86" s="6">
        <v>4</v>
      </c>
      <c r="AF86" s="6">
        <v>4</v>
      </c>
      <c r="AG86" s="6">
        <v>4</v>
      </c>
      <c r="AH86" s="6">
        <v>4</v>
      </c>
    </row>
    <row r="87" spans="1:34" x14ac:dyDescent="0.25">
      <c r="A87" s="160" t="s">
        <v>40</v>
      </c>
      <c r="B87" s="157"/>
      <c r="C87" s="158" t="s">
        <v>42</v>
      </c>
      <c r="D87" s="61" t="s">
        <v>21</v>
      </c>
      <c r="E87" s="159"/>
      <c r="F87" s="151">
        <v>1.5</v>
      </c>
      <c r="G87" s="98">
        <v>6.9444444444444447E-4</v>
      </c>
      <c r="H87" s="152">
        <v>1.5</v>
      </c>
      <c r="I87" s="98">
        <v>6.9444444444444447E-4</v>
      </c>
      <c r="J87" s="152">
        <v>1.5</v>
      </c>
      <c r="K87" s="98">
        <v>6.9444444444444447E-4</v>
      </c>
      <c r="L87" s="153" t="s">
        <v>18</v>
      </c>
      <c r="M87" s="153" t="s">
        <v>18</v>
      </c>
      <c r="N87" s="152">
        <v>1.5</v>
      </c>
      <c r="O87" s="98">
        <v>6.9444444444444447E-4</v>
      </c>
      <c r="P87" s="152"/>
      <c r="Q87" s="152"/>
      <c r="R87" s="155"/>
      <c r="S87" s="155"/>
      <c r="T87" s="156">
        <f t="shared" si="32"/>
        <v>0.24444444444444438</v>
      </c>
      <c r="U87" s="99">
        <f t="shared" si="28"/>
        <v>0.29999999999999993</v>
      </c>
      <c r="V87" s="99" t="s">
        <v>18</v>
      </c>
      <c r="W87" s="99">
        <f t="shared" si="30"/>
        <v>0.55694444444444435</v>
      </c>
      <c r="X87" s="68">
        <f t="shared" si="33"/>
        <v>0.55694444444444435</v>
      </c>
      <c r="Y87" s="68">
        <f t="shared" si="34"/>
        <v>0.62638888888888888</v>
      </c>
      <c r="Z87" s="99" t="s">
        <v>18</v>
      </c>
      <c r="AA87" s="70">
        <f t="shared" si="35"/>
        <v>0.69236111111111109</v>
      </c>
      <c r="AB87" s="142"/>
      <c r="AD87" s="6">
        <v>4</v>
      </c>
      <c r="AE87" s="6">
        <v>4</v>
      </c>
      <c r="AF87" s="6">
        <v>4</v>
      </c>
      <c r="AG87" s="6">
        <v>4</v>
      </c>
      <c r="AH87" s="6">
        <v>4</v>
      </c>
    </row>
    <row r="88" spans="1:34" x14ac:dyDescent="0.25">
      <c r="A88" s="89" t="s">
        <v>39</v>
      </c>
      <c r="B88" s="157"/>
      <c r="C88" s="158"/>
      <c r="D88" s="61" t="s">
        <v>21</v>
      </c>
      <c r="E88" s="159"/>
      <c r="F88" s="151">
        <v>0.9</v>
      </c>
      <c r="G88" s="98">
        <v>6.9444444444444447E-4</v>
      </c>
      <c r="H88" s="152">
        <v>0.9</v>
      </c>
      <c r="I88" s="98">
        <v>6.9444444444444447E-4</v>
      </c>
      <c r="J88" s="152">
        <v>0.9</v>
      </c>
      <c r="K88" s="98">
        <v>6.9444444444444447E-4</v>
      </c>
      <c r="L88" s="153" t="s">
        <v>18</v>
      </c>
      <c r="M88" s="153" t="s">
        <v>18</v>
      </c>
      <c r="N88" s="152">
        <v>0.9</v>
      </c>
      <c r="O88" s="98">
        <v>6.9444444444444447E-4</v>
      </c>
      <c r="P88" s="152"/>
      <c r="Q88" s="152"/>
      <c r="R88" s="155"/>
      <c r="S88" s="155"/>
      <c r="T88" s="156">
        <f t="shared" si="32"/>
        <v>0.24513888888888882</v>
      </c>
      <c r="U88" s="99">
        <f t="shared" si="28"/>
        <v>0.30069444444444438</v>
      </c>
      <c r="V88" s="99" t="s">
        <v>18</v>
      </c>
      <c r="W88" s="99">
        <f t="shared" si="30"/>
        <v>0.5576388888888888</v>
      </c>
      <c r="X88" s="68">
        <f t="shared" si="33"/>
        <v>0.5576388888888888</v>
      </c>
      <c r="Y88" s="68">
        <f t="shared" si="34"/>
        <v>0.62708333333333333</v>
      </c>
      <c r="Z88" s="99" t="s">
        <v>18</v>
      </c>
      <c r="AA88" s="70">
        <f t="shared" si="35"/>
        <v>0.69305555555555554</v>
      </c>
      <c r="AB88" s="142"/>
      <c r="AD88" s="6">
        <v>4</v>
      </c>
      <c r="AE88" s="6">
        <v>4</v>
      </c>
      <c r="AF88" s="6">
        <v>4</v>
      </c>
      <c r="AG88" s="6">
        <v>4</v>
      </c>
      <c r="AH88" s="6">
        <v>4</v>
      </c>
    </row>
    <row r="89" spans="1:34" s="1" customFormat="1" x14ac:dyDescent="0.25">
      <c r="A89" s="170" t="s">
        <v>88</v>
      </c>
      <c r="B89" s="171" t="s">
        <v>67</v>
      </c>
      <c r="C89" s="172"/>
      <c r="D89" s="48" t="s">
        <v>21</v>
      </c>
      <c r="E89" s="162"/>
      <c r="F89" s="163">
        <v>0.8</v>
      </c>
      <c r="G89" s="108">
        <v>6.9444444444444447E-4</v>
      </c>
      <c r="H89" s="164">
        <v>0.8</v>
      </c>
      <c r="I89" s="108">
        <v>6.9444444444444447E-4</v>
      </c>
      <c r="J89" s="164">
        <v>0.8</v>
      </c>
      <c r="K89" s="108">
        <v>6.9444444444444447E-4</v>
      </c>
      <c r="L89" s="153" t="s">
        <v>18</v>
      </c>
      <c r="M89" s="153" t="s">
        <v>18</v>
      </c>
      <c r="N89" s="164">
        <v>0.8</v>
      </c>
      <c r="O89" s="108">
        <v>6.9444444444444447E-4</v>
      </c>
      <c r="P89" s="164"/>
      <c r="Q89" s="164"/>
      <c r="R89" s="166"/>
      <c r="S89" s="166"/>
      <c r="T89" s="167">
        <f t="shared" si="32"/>
        <v>0.24583333333333326</v>
      </c>
      <c r="U89" s="168">
        <f t="shared" si="28"/>
        <v>0.30138888888888882</v>
      </c>
      <c r="V89" s="168" t="s">
        <v>18</v>
      </c>
      <c r="W89" s="168">
        <f t="shared" si="30"/>
        <v>0.55833333333333324</v>
      </c>
      <c r="X89" s="55">
        <f t="shared" si="33"/>
        <v>0.55833333333333324</v>
      </c>
      <c r="Y89" s="55">
        <f t="shared" si="34"/>
        <v>0.62777777777777777</v>
      </c>
      <c r="Z89" s="168" t="s">
        <v>18</v>
      </c>
      <c r="AA89" s="57">
        <f t="shared" si="35"/>
        <v>0.69374999999999998</v>
      </c>
      <c r="AB89" s="169"/>
      <c r="AD89" s="6">
        <v>4</v>
      </c>
      <c r="AE89" s="6">
        <v>4</v>
      </c>
      <c r="AF89" s="6">
        <v>4</v>
      </c>
      <c r="AG89" s="6">
        <v>4</v>
      </c>
      <c r="AH89" s="6">
        <v>4</v>
      </c>
    </row>
    <row r="90" spans="1:34" x14ac:dyDescent="0.25">
      <c r="A90" s="89" t="s">
        <v>36</v>
      </c>
      <c r="B90" s="157"/>
      <c r="C90" s="158"/>
      <c r="D90" s="61" t="s">
        <v>21</v>
      </c>
      <c r="E90" s="159"/>
      <c r="F90" s="151">
        <v>0.7</v>
      </c>
      <c r="G90" s="98">
        <v>6.9444444444444447E-4</v>
      </c>
      <c r="H90" s="153" t="s">
        <v>18</v>
      </c>
      <c r="I90" s="154" t="s">
        <v>18</v>
      </c>
      <c r="J90" s="152">
        <v>0.7</v>
      </c>
      <c r="K90" s="98">
        <v>6.9444444444444447E-4</v>
      </c>
      <c r="L90" s="153" t="s">
        <v>18</v>
      </c>
      <c r="M90" s="153" t="s">
        <v>18</v>
      </c>
      <c r="N90" s="153">
        <v>0.7</v>
      </c>
      <c r="O90" s="98">
        <v>6.9444444444444447E-4</v>
      </c>
      <c r="P90" s="153"/>
      <c r="Q90" s="153"/>
      <c r="R90" s="173"/>
      <c r="S90" s="173"/>
      <c r="T90" s="156">
        <f t="shared" si="32"/>
        <v>0.24652777777777771</v>
      </c>
      <c r="U90" s="174" t="s">
        <v>18</v>
      </c>
      <c r="V90" s="174" t="s">
        <v>18</v>
      </c>
      <c r="W90" s="99">
        <f t="shared" si="30"/>
        <v>0.55902777777777768</v>
      </c>
      <c r="X90" s="68">
        <f t="shared" si="33"/>
        <v>0.55902777777777768</v>
      </c>
      <c r="Y90" s="68">
        <f t="shared" si="34"/>
        <v>0.62847222222222221</v>
      </c>
      <c r="Z90" s="99" t="s">
        <v>18</v>
      </c>
      <c r="AA90" s="70">
        <f t="shared" si="35"/>
        <v>0.69444444444444442</v>
      </c>
      <c r="AB90" s="142"/>
      <c r="AD90" s="6">
        <v>3</v>
      </c>
      <c r="AE90" s="6">
        <v>3</v>
      </c>
      <c r="AF90" s="6">
        <v>3</v>
      </c>
      <c r="AG90" s="6">
        <v>3</v>
      </c>
      <c r="AH90" s="6">
        <v>3</v>
      </c>
    </row>
    <row r="91" spans="1:34" x14ac:dyDescent="0.25">
      <c r="A91" s="175" t="s">
        <v>26</v>
      </c>
      <c r="B91" s="157" t="s">
        <v>89</v>
      </c>
      <c r="C91" s="158"/>
      <c r="D91" s="61" t="s">
        <v>21</v>
      </c>
      <c r="E91" s="159"/>
      <c r="F91" s="151">
        <v>1.5</v>
      </c>
      <c r="G91" s="98">
        <v>1.3888888888888889E-3</v>
      </c>
      <c r="H91" s="153" t="s">
        <v>18</v>
      </c>
      <c r="I91" s="98" t="s">
        <v>18</v>
      </c>
      <c r="J91" s="152">
        <v>1.5</v>
      </c>
      <c r="K91" s="98">
        <v>1.3888888888888889E-3</v>
      </c>
      <c r="L91" s="153" t="s">
        <v>18</v>
      </c>
      <c r="M91" s="153" t="s">
        <v>18</v>
      </c>
      <c r="N91" s="153">
        <v>1.5</v>
      </c>
      <c r="O91" s="98">
        <v>1.3888888888888889E-3</v>
      </c>
      <c r="P91" s="153"/>
      <c r="Q91" s="153"/>
      <c r="R91" s="173"/>
      <c r="S91" s="173"/>
      <c r="T91" s="156">
        <f t="shared" si="32"/>
        <v>0.24791666666666659</v>
      </c>
      <c r="U91" s="174" t="s">
        <v>18</v>
      </c>
      <c r="V91" s="174" t="s">
        <v>18</v>
      </c>
      <c r="W91" s="99">
        <f t="shared" si="30"/>
        <v>0.56041666666666656</v>
      </c>
      <c r="X91" s="68">
        <f t="shared" si="33"/>
        <v>0.56041666666666656</v>
      </c>
      <c r="Y91" s="68">
        <f t="shared" si="34"/>
        <v>0.62986111111111109</v>
      </c>
      <c r="Z91" s="99" t="s">
        <v>18</v>
      </c>
      <c r="AA91" s="70">
        <f t="shared" si="35"/>
        <v>0.6958333333333333</v>
      </c>
      <c r="AB91" s="142"/>
      <c r="AD91" s="6">
        <v>3</v>
      </c>
      <c r="AE91" s="6">
        <v>3</v>
      </c>
      <c r="AF91" s="6">
        <v>3</v>
      </c>
      <c r="AG91" s="6">
        <v>3</v>
      </c>
      <c r="AH91" s="6">
        <v>3</v>
      </c>
    </row>
    <row r="92" spans="1:34" x14ac:dyDescent="0.25">
      <c r="A92" s="71" t="s">
        <v>30</v>
      </c>
      <c r="B92" s="59" t="s">
        <v>31</v>
      </c>
      <c r="C92" s="60"/>
      <c r="D92" s="61" t="s">
        <v>28</v>
      </c>
      <c r="E92" s="159"/>
      <c r="F92" s="151">
        <v>2.1</v>
      </c>
      <c r="G92" s="98">
        <v>2.0833333333333333E-3</v>
      </c>
      <c r="H92" s="153" t="s">
        <v>18</v>
      </c>
      <c r="I92" s="98" t="s">
        <v>18</v>
      </c>
      <c r="J92" s="152">
        <v>2.1</v>
      </c>
      <c r="K92" s="98">
        <v>2.0833333333333333E-3</v>
      </c>
      <c r="L92" s="153" t="s">
        <v>18</v>
      </c>
      <c r="M92" s="153" t="s">
        <v>18</v>
      </c>
      <c r="N92" s="153">
        <v>2.1</v>
      </c>
      <c r="O92" s="98">
        <v>2.0833333333333333E-3</v>
      </c>
      <c r="P92" s="153"/>
      <c r="Q92" s="153"/>
      <c r="R92" s="173"/>
      <c r="S92" s="173"/>
      <c r="T92" s="156">
        <f t="shared" si="32"/>
        <v>0.24999999999999992</v>
      </c>
      <c r="U92" s="174" t="s">
        <v>18</v>
      </c>
      <c r="V92" s="174" t="s">
        <v>18</v>
      </c>
      <c r="W92" s="99">
        <f t="shared" si="30"/>
        <v>0.56249999999999989</v>
      </c>
      <c r="X92" s="68">
        <f t="shared" si="33"/>
        <v>0.56249999999999989</v>
      </c>
      <c r="Y92" s="68">
        <f t="shared" si="34"/>
        <v>0.63194444444444442</v>
      </c>
      <c r="Z92" s="99" t="s">
        <v>18</v>
      </c>
      <c r="AA92" s="70">
        <f t="shared" si="35"/>
        <v>0.69791666666666663</v>
      </c>
      <c r="AB92" s="142"/>
      <c r="AD92" s="6">
        <v>3</v>
      </c>
      <c r="AE92" s="6">
        <v>3</v>
      </c>
      <c r="AF92" s="6">
        <v>3</v>
      </c>
      <c r="AG92" s="6">
        <v>3</v>
      </c>
      <c r="AH92" s="6">
        <v>3</v>
      </c>
    </row>
    <row r="93" spans="1:34" x14ac:dyDescent="0.25">
      <c r="A93" s="73" t="s">
        <v>32</v>
      </c>
      <c r="B93" s="74"/>
      <c r="C93" s="75"/>
      <c r="D93" s="61" t="s">
        <v>33</v>
      </c>
      <c r="E93" s="159"/>
      <c r="F93" s="151">
        <v>1.2</v>
      </c>
      <c r="G93" s="98">
        <v>2.0833333333333333E-3</v>
      </c>
      <c r="H93" s="153" t="s">
        <v>18</v>
      </c>
      <c r="I93" s="98" t="s">
        <v>18</v>
      </c>
      <c r="J93" s="152">
        <v>1.2</v>
      </c>
      <c r="K93" s="98">
        <v>2.0833333333333333E-3</v>
      </c>
      <c r="L93" s="153" t="s">
        <v>18</v>
      </c>
      <c r="M93" s="153" t="s">
        <v>18</v>
      </c>
      <c r="N93" s="153">
        <v>1.2</v>
      </c>
      <c r="O93" s="98">
        <v>2.0833333333333333E-3</v>
      </c>
      <c r="P93" s="153"/>
      <c r="Q93" s="153"/>
      <c r="R93" s="173"/>
      <c r="S93" s="173"/>
      <c r="T93" s="156">
        <f t="shared" si="32"/>
        <v>0.25208333333333327</v>
      </c>
      <c r="U93" s="174" t="s">
        <v>18</v>
      </c>
      <c r="V93" s="174" t="s">
        <v>18</v>
      </c>
      <c r="W93" s="99">
        <f t="shared" si="30"/>
        <v>0.56458333333333321</v>
      </c>
      <c r="X93" s="68">
        <f t="shared" si="33"/>
        <v>0.56458333333333321</v>
      </c>
      <c r="Y93" s="68">
        <f t="shared" si="34"/>
        <v>0.63402777777777775</v>
      </c>
      <c r="Z93" s="99" t="s">
        <v>18</v>
      </c>
      <c r="AA93" s="70">
        <f t="shared" si="35"/>
        <v>0.7</v>
      </c>
      <c r="AB93" s="142"/>
      <c r="AD93" s="6">
        <v>3</v>
      </c>
      <c r="AE93" s="6">
        <v>3</v>
      </c>
      <c r="AF93" s="6">
        <v>3</v>
      </c>
      <c r="AG93" s="6">
        <v>3</v>
      </c>
      <c r="AH93" s="6">
        <v>3</v>
      </c>
    </row>
    <row r="94" spans="1:34" x14ac:dyDescent="0.25">
      <c r="A94" s="58" t="s">
        <v>34</v>
      </c>
      <c r="B94" s="59"/>
      <c r="C94" s="60"/>
      <c r="D94" s="61" t="s">
        <v>16</v>
      </c>
      <c r="E94" s="159"/>
      <c r="F94" s="151">
        <v>0.5</v>
      </c>
      <c r="G94" s="98">
        <v>6.9444444444444447E-4</v>
      </c>
      <c r="H94" s="153" t="s">
        <v>18</v>
      </c>
      <c r="I94" s="98" t="s">
        <v>18</v>
      </c>
      <c r="J94" s="152">
        <v>0.5</v>
      </c>
      <c r="K94" s="98">
        <v>6.9444444444444447E-4</v>
      </c>
      <c r="L94" s="153" t="s">
        <v>18</v>
      </c>
      <c r="M94" s="153" t="s">
        <v>18</v>
      </c>
      <c r="N94" s="153">
        <v>0.5</v>
      </c>
      <c r="O94" s="98">
        <v>6.9444444444444447E-4</v>
      </c>
      <c r="P94" s="153"/>
      <c r="Q94" s="153"/>
      <c r="R94" s="173"/>
      <c r="S94" s="173"/>
      <c r="T94" s="156">
        <f t="shared" si="32"/>
        <v>0.25277777777777771</v>
      </c>
      <c r="U94" s="174" t="s">
        <v>18</v>
      </c>
      <c r="V94" s="174" t="s">
        <v>18</v>
      </c>
      <c r="W94" s="99">
        <f t="shared" si="30"/>
        <v>0.56527777777777766</v>
      </c>
      <c r="X94" s="68">
        <f t="shared" si="33"/>
        <v>0.56527777777777766</v>
      </c>
      <c r="Y94" s="68">
        <f t="shared" si="34"/>
        <v>0.63472222222222219</v>
      </c>
      <c r="Z94" s="99" t="s">
        <v>18</v>
      </c>
      <c r="AA94" s="70">
        <f t="shared" si="35"/>
        <v>0.7006944444444444</v>
      </c>
      <c r="AB94" s="142"/>
      <c r="AD94" s="6">
        <v>3</v>
      </c>
      <c r="AE94" s="6">
        <v>3</v>
      </c>
      <c r="AF94" s="6">
        <v>3</v>
      </c>
      <c r="AG94" s="6">
        <v>3</v>
      </c>
      <c r="AH94" s="6">
        <v>3</v>
      </c>
    </row>
    <row r="95" spans="1:34" x14ac:dyDescent="0.25">
      <c r="A95" s="97" t="s">
        <v>35</v>
      </c>
      <c r="B95" s="59"/>
      <c r="C95" s="60"/>
      <c r="D95" s="61" t="s">
        <v>16</v>
      </c>
      <c r="E95" s="159"/>
      <c r="F95" s="151">
        <v>1</v>
      </c>
      <c r="G95" s="98">
        <v>6.9444444444444447E-4</v>
      </c>
      <c r="H95" s="153" t="s">
        <v>18</v>
      </c>
      <c r="I95" s="98" t="s">
        <v>18</v>
      </c>
      <c r="J95" s="152">
        <v>1</v>
      </c>
      <c r="K95" s="98">
        <v>6.9444444444444447E-4</v>
      </c>
      <c r="L95" s="153" t="s">
        <v>18</v>
      </c>
      <c r="M95" s="153" t="s">
        <v>18</v>
      </c>
      <c r="N95" s="153">
        <v>1</v>
      </c>
      <c r="O95" s="98">
        <v>6.9444444444444447E-4</v>
      </c>
      <c r="P95" s="153"/>
      <c r="Q95" s="153"/>
      <c r="R95" s="173"/>
      <c r="S95" s="173"/>
      <c r="T95" s="156">
        <f t="shared" si="32"/>
        <v>0.25347222222222215</v>
      </c>
      <c r="U95" s="174" t="s">
        <v>18</v>
      </c>
      <c r="V95" s="174" t="s">
        <v>18</v>
      </c>
      <c r="W95" s="99">
        <f t="shared" si="30"/>
        <v>0.5659722222222221</v>
      </c>
      <c r="X95" s="68">
        <f t="shared" si="33"/>
        <v>0.5659722222222221</v>
      </c>
      <c r="Y95" s="68">
        <f t="shared" si="34"/>
        <v>0.63541666666666663</v>
      </c>
      <c r="Z95" s="99" t="s">
        <v>18</v>
      </c>
      <c r="AA95" s="70">
        <f t="shared" si="35"/>
        <v>0.70138888888888884</v>
      </c>
      <c r="AB95" s="142"/>
      <c r="AD95" s="6">
        <v>3</v>
      </c>
      <c r="AE95" s="6">
        <v>3</v>
      </c>
      <c r="AF95" s="6">
        <v>3</v>
      </c>
      <c r="AG95" s="6">
        <v>3</v>
      </c>
      <c r="AH95" s="6">
        <v>3</v>
      </c>
    </row>
    <row r="96" spans="1:34" x14ac:dyDescent="0.25">
      <c r="A96" s="58" t="s">
        <v>34</v>
      </c>
      <c r="B96" s="59"/>
      <c r="C96" s="60"/>
      <c r="D96" s="61" t="s">
        <v>16</v>
      </c>
      <c r="E96" s="159"/>
      <c r="F96" s="151">
        <v>1</v>
      </c>
      <c r="G96" s="98">
        <v>6.9444444444444447E-4</v>
      </c>
      <c r="H96" s="153" t="s">
        <v>18</v>
      </c>
      <c r="I96" s="98" t="s">
        <v>18</v>
      </c>
      <c r="J96" s="152">
        <v>1</v>
      </c>
      <c r="K96" s="98">
        <v>6.9444444444444447E-4</v>
      </c>
      <c r="L96" s="153" t="s">
        <v>18</v>
      </c>
      <c r="M96" s="153" t="s">
        <v>18</v>
      </c>
      <c r="N96" s="153">
        <v>1</v>
      </c>
      <c r="O96" s="98">
        <v>6.9444444444444447E-4</v>
      </c>
      <c r="P96" s="153"/>
      <c r="Q96" s="153"/>
      <c r="R96" s="173"/>
      <c r="S96" s="173"/>
      <c r="T96" s="156">
        <f t="shared" si="32"/>
        <v>0.2541666666666666</v>
      </c>
      <c r="U96" s="174" t="s">
        <v>18</v>
      </c>
      <c r="V96" s="174" t="s">
        <v>18</v>
      </c>
      <c r="W96" s="99">
        <f t="shared" si="30"/>
        <v>0.56666666666666654</v>
      </c>
      <c r="X96" s="68">
        <f t="shared" si="33"/>
        <v>0.56666666666666654</v>
      </c>
      <c r="Y96" s="68">
        <f t="shared" si="34"/>
        <v>0.63611111111111107</v>
      </c>
      <c r="Z96" s="99" t="s">
        <v>18</v>
      </c>
      <c r="AA96" s="70">
        <f t="shared" si="35"/>
        <v>0.70208333333333328</v>
      </c>
      <c r="AB96" s="142"/>
      <c r="AD96" s="6">
        <v>3</v>
      </c>
      <c r="AE96" s="6">
        <v>3</v>
      </c>
      <c r="AF96" s="6">
        <v>3</v>
      </c>
      <c r="AG96" s="6">
        <v>3</v>
      </c>
      <c r="AH96" s="6">
        <v>3</v>
      </c>
    </row>
    <row r="97" spans="1:34" x14ac:dyDescent="0.25">
      <c r="A97" s="73" t="s">
        <v>32</v>
      </c>
      <c r="B97" s="74"/>
      <c r="C97" s="75"/>
      <c r="D97" s="61" t="s">
        <v>33</v>
      </c>
      <c r="E97" s="159"/>
      <c r="F97" s="151">
        <v>0.5</v>
      </c>
      <c r="G97" s="98">
        <v>6.9444444444444447E-4</v>
      </c>
      <c r="H97" s="153" t="s">
        <v>18</v>
      </c>
      <c r="I97" s="98" t="s">
        <v>18</v>
      </c>
      <c r="J97" s="152">
        <v>0.5</v>
      </c>
      <c r="K97" s="98">
        <v>6.9444444444444447E-4</v>
      </c>
      <c r="L97" s="153" t="s">
        <v>18</v>
      </c>
      <c r="M97" s="153" t="s">
        <v>18</v>
      </c>
      <c r="N97" s="153">
        <v>0.5</v>
      </c>
      <c r="O97" s="98">
        <v>6.9444444444444447E-4</v>
      </c>
      <c r="P97" s="153"/>
      <c r="Q97" s="153"/>
      <c r="R97" s="173"/>
      <c r="S97" s="173"/>
      <c r="T97" s="156">
        <f t="shared" si="32"/>
        <v>0.25486111111111104</v>
      </c>
      <c r="U97" s="174" t="s">
        <v>18</v>
      </c>
      <c r="V97" s="174" t="s">
        <v>18</v>
      </c>
      <c r="W97" s="99">
        <f t="shared" si="30"/>
        <v>0.56736111111111098</v>
      </c>
      <c r="X97" s="68">
        <f t="shared" si="33"/>
        <v>0.56736111111111098</v>
      </c>
      <c r="Y97" s="68">
        <f t="shared" si="34"/>
        <v>0.63680555555555551</v>
      </c>
      <c r="Z97" s="99" t="s">
        <v>18</v>
      </c>
      <c r="AA97" s="70">
        <f t="shared" si="35"/>
        <v>0.70277777777777772</v>
      </c>
      <c r="AB97" s="142"/>
      <c r="AD97" s="6">
        <v>3</v>
      </c>
      <c r="AE97" s="6">
        <v>3</v>
      </c>
      <c r="AF97" s="6">
        <v>3</v>
      </c>
      <c r="AG97" s="6">
        <v>3</v>
      </c>
      <c r="AH97" s="6">
        <v>3</v>
      </c>
    </row>
    <row r="98" spans="1:34" x14ac:dyDescent="0.25">
      <c r="A98" s="72" t="s">
        <v>30</v>
      </c>
      <c r="B98" s="59"/>
      <c r="C98" s="60"/>
      <c r="D98" s="61" t="s">
        <v>28</v>
      </c>
      <c r="E98" s="159"/>
      <c r="F98" s="151">
        <v>1.2</v>
      </c>
      <c r="G98" s="98">
        <v>2.0833333333333333E-3</v>
      </c>
      <c r="H98" s="153" t="s">
        <v>18</v>
      </c>
      <c r="I98" s="98" t="s">
        <v>18</v>
      </c>
      <c r="J98" s="152">
        <v>1.2</v>
      </c>
      <c r="K98" s="98">
        <v>2.0833333333333333E-3</v>
      </c>
      <c r="L98" s="153" t="s">
        <v>18</v>
      </c>
      <c r="M98" s="153" t="s">
        <v>18</v>
      </c>
      <c r="N98" s="153">
        <v>1.2</v>
      </c>
      <c r="O98" s="98">
        <v>2.0833333333333333E-3</v>
      </c>
      <c r="P98" s="153"/>
      <c r="Q98" s="153"/>
      <c r="R98" s="173"/>
      <c r="S98" s="173"/>
      <c r="T98" s="156">
        <f t="shared" si="32"/>
        <v>0.25694444444444436</v>
      </c>
      <c r="U98" s="174" t="s">
        <v>18</v>
      </c>
      <c r="V98" s="174" t="s">
        <v>18</v>
      </c>
      <c r="W98" s="99">
        <f t="shared" si="30"/>
        <v>0.56944444444444431</v>
      </c>
      <c r="X98" s="68">
        <f t="shared" si="33"/>
        <v>0.56944444444444431</v>
      </c>
      <c r="Y98" s="68">
        <f t="shared" si="34"/>
        <v>0.63888888888888884</v>
      </c>
      <c r="Z98" s="99" t="s">
        <v>18</v>
      </c>
      <c r="AA98" s="70">
        <f t="shared" si="35"/>
        <v>0.70486111111111105</v>
      </c>
      <c r="AB98" s="142"/>
      <c r="AD98" s="6">
        <v>3</v>
      </c>
      <c r="AE98" s="6">
        <v>3</v>
      </c>
      <c r="AF98" s="6">
        <v>3</v>
      </c>
      <c r="AG98" s="6">
        <v>3</v>
      </c>
      <c r="AH98" s="6">
        <v>3</v>
      </c>
    </row>
    <row r="99" spans="1:34" x14ac:dyDescent="0.25">
      <c r="A99" s="72" t="s">
        <v>26</v>
      </c>
      <c r="B99" s="59"/>
      <c r="C99" s="60" t="s">
        <v>27</v>
      </c>
      <c r="D99" s="61" t="s">
        <v>21</v>
      </c>
      <c r="E99" s="159"/>
      <c r="F99" s="151">
        <v>2</v>
      </c>
      <c r="G99" s="98">
        <v>2.0833333333333333E-3</v>
      </c>
      <c r="H99" s="153" t="s">
        <v>18</v>
      </c>
      <c r="I99" s="98" t="s">
        <v>18</v>
      </c>
      <c r="J99" s="152">
        <v>2</v>
      </c>
      <c r="K99" s="98">
        <v>2.0833333333333333E-3</v>
      </c>
      <c r="L99" s="153" t="s">
        <v>18</v>
      </c>
      <c r="M99" s="153" t="s">
        <v>18</v>
      </c>
      <c r="N99" s="153">
        <v>2</v>
      </c>
      <c r="O99" s="98">
        <v>2.0833333333333333E-3</v>
      </c>
      <c r="P99" s="153"/>
      <c r="Q99" s="153"/>
      <c r="R99" s="173"/>
      <c r="S99" s="173"/>
      <c r="T99" s="156">
        <f t="shared" si="32"/>
        <v>0.25902777777777769</v>
      </c>
      <c r="U99" s="174" t="s">
        <v>18</v>
      </c>
      <c r="V99" s="174" t="s">
        <v>18</v>
      </c>
      <c r="W99" s="99">
        <f t="shared" si="30"/>
        <v>0.57152777777777763</v>
      </c>
      <c r="X99" s="68">
        <f t="shared" si="33"/>
        <v>0.57152777777777763</v>
      </c>
      <c r="Y99" s="68">
        <f t="shared" si="34"/>
        <v>0.64097222222222217</v>
      </c>
      <c r="Z99" s="99" t="s">
        <v>18</v>
      </c>
      <c r="AA99" s="70">
        <f t="shared" si="35"/>
        <v>0.70694444444444438</v>
      </c>
      <c r="AB99" s="142"/>
      <c r="AD99" s="6">
        <v>3</v>
      </c>
      <c r="AE99" s="6">
        <v>3</v>
      </c>
      <c r="AF99" s="6">
        <v>3</v>
      </c>
      <c r="AG99" s="6">
        <v>3</v>
      </c>
      <c r="AH99" s="6">
        <v>3</v>
      </c>
    </row>
    <row r="100" spans="1:34" x14ac:dyDescent="0.25">
      <c r="A100" s="89" t="s">
        <v>25</v>
      </c>
      <c r="B100" s="90"/>
      <c r="C100" s="91"/>
      <c r="D100" s="85" t="s">
        <v>21</v>
      </c>
      <c r="E100" s="159"/>
      <c r="F100" s="151">
        <v>1.4</v>
      </c>
      <c r="G100" s="98">
        <v>1.3888888888888889E-3</v>
      </c>
      <c r="H100" s="153" t="s">
        <v>18</v>
      </c>
      <c r="I100" s="98" t="s">
        <v>18</v>
      </c>
      <c r="J100" s="152">
        <v>1.4</v>
      </c>
      <c r="K100" s="98">
        <v>1.3888888888888889E-3</v>
      </c>
      <c r="L100" s="153" t="s">
        <v>18</v>
      </c>
      <c r="M100" s="153" t="s">
        <v>18</v>
      </c>
      <c r="N100" s="153">
        <v>1.4</v>
      </c>
      <c r="O100" s="98">
        <v>1.3888888888888889E-3</v>
      </c>
      <c r="P100" s="153"/>
      <c r="Q100" s="153"/>
      <c r="R100" s="173"/>
      <c r="S100" s="173"/>
      <c r="T100" s="156">
        <f t="shared" si="32"/>
        <v>0.26041666666666657</v>
      </c>
      <c r="U100" s="174" t="s">
        <v>18</v>
      </c>
      <c r="V100" s="174" t="s">
        <v>18</v>
      </c>
      <c r="W100" s="99">
        <f t="shared" si="30"/>
        <v>0.57291666666666652</v>
      </c>
      <c r="X100" s="68">
        <f t="shared" si="33"/>
        <v>0.57291666666666652</v>
      </c>
      <c r="Y100" s="68">
        <f t="shared" si="34"/>
        <v>0.64236111111111105</v>
      </c>
      <c r="Z100" s="99" t="s">
        <v>18</v>
      </c>
      <c r="AA100" s="70">
        <f t="shared" si="35"/>
        <v>0.70833333333333326</v>
      </c>
      <c r="AB100" s="142"/>
      <c r="AD100" s="6">
        <v>3</v>
      </c>
      <c r="AE100" s="6">
        <v>3</v>
      </c>
      <c r="AF100" s="6">
        <v>3</v>
      </c>
      <c r="AG100" s="6">
        <v>3</v>
      </c>
      <c r="AH100" s="6">
        <v>3</v>
      </c>
    </row>
    <row r="101" spans="1:34" x14ac:dyDescent="0.25">
      <c r="A101" s="94" t="s">
        <v>23</v>
      </c>
      <c r="B101" s="90" t="s">
        <v>90</v>
      </c>
      <c r="C101" s="91"/>
      <c r="D101" s="85" t="s">
        <v>21</v>
      </c>
      <c r="E101" s="159"/>
      <c r="F101" s="151">
        <v>0.7</v>
      </c>
      <c r="G101" s="98">
        <v>6.9444444444444447E-4</v>
      </c>
      <c r="H101" s="153" t="s">
        <v>18</v>
      </c>
      <c r="I101" s="98" t="s">
        <v>18</v>
      </c>
      <c r="J101" s="152">
        <v>0.7</v>
      </c>
      <c r="K101" s="98">
        <v>6.9444444444444447E-4</v>
      </c>
      <c r="L101" s="153" t="s">
        <v>18</v>
      </c>
      <c r="M101" s="153" t="s">
        <v>18</v>
      </c>
      <c r="N101" s="153">
        <v>0.7</v>
      </c>
      <c r="O101" s="98">
        <v>6.9444444444444447E-4</v>
      </c>
      <c r="P101" s="153"/>
      <c r="Q101" s="153"/>
      <c r="R101" s="173"/>
      <c r="S101" s="173"/>
      <c r="T101" s="156">
        <f t="shared" si="32"/>
        <v>0.26111111111111102</v>
      </c>
      <c r="U101" s="174" t="s">
        <v>18</v>
      </c>
      <c r="V101" s="174" t="s">
        <v>18</v>
      </c>
      <c r="W101" s="99">
        <f t="shared" si="30"/>
        <v>0.57361111111111096</v>
      </c>
      <c r="X101" s="68">
        <f t="shared" si="33"/>
        <v>0.57361111111111096</v>
      </c>
      <c r="Y101" s="68">
        <f t="shared" si="34"/>
        <v>0.64305555555555549</v>
      </c>
      <c r="Z101" s="99" t="s">
        <v>18</v>
      </c>
      <c r="AA101" s="70">
        <f t="shared" si="35"/>
        <v>0.7090277777777777</v>
      </c>
      <c r="AB101" s="142"/>
      <c r="AD101" s="6">
        <v>3</v>
      </c>
      <c r="AE101" s="6">
        <v>3</v>
      </c>
      <c r="AF101" s="6">
        <v>3</v>
      </c>
      <c r="AG101" s="6">
        <v>3</v>
      </c>
      <c r="AH101" s="6">
        <v>3</v>
      </c>
    </row>
    <row r="102" spans="1:34" x14ac:dyDescent="0.25">
      <c r="A102" s="89" t="s">
        <v>22</v>
      </c>
      <c r="B102" s="90"/>
      <c r="C102" s="91"/>
      <c r="D102" s="85" t="s">
        <v>21</v>
      </c>
      <c r="E102" s="92"/>
      <c r="F102" s="63">
        <v>0.8</v>
      </c>
      <c r="G102" s="176">
        <v>6.9444444444444447E-4</v>
      </c>
      <c r="H102" s="153" t="s">
        <v>18</v>
      </c>
      <c r="I102" s="176" t="s">
        <v>18</v>
      </c>
      <c r="J102" s="93">
        <v>0.8</v>
      </c>
      <c r="K102" s="176">
        <v>6.9444444444444447E-4</v>
      </c>
      <c r="L102" s="153" t="s">
        <v>18</v>
      </c>
      <c r="M102" s="153" t="s">
        <v>18</v>
      </c>
      <c r="N102" s="153">
        <v>0.8</v>
      </c>
      <c r="O102" s="176">
        <v>6.9444444444444447E-4</v>
      </c>
      <c r="P102" s="153"/>
      <c r="Q102" s="153"/>
      <c r="R102" s="173"/>
      <c r="S102" s="173"/>
      <c r="T102" s="156">
        <f t="shared" si="32"/>
        <v>0.26180555555555546</v>
      </c>
      <c r="U102" s="174" t="s">
        <v>18</v>
      </c>
      <c r="V102" s="174" t="s">
        <v>18</v>
      </c>
      <c r="W102" s="99">
        <f t="shared" si="30"/>
        <v>0.5743055555555554</v>
      </c>
      <c r="X102" s="68">
        <f t="shared" si="33"/>
        <v>0.5743055555555554</v>
      </c>
      <c r="Y102" s="68">
        <f t="shared" si="34"/>
        <v>0.64374999999999993</v>
      </c>
      <c r="Z102" s="99" t="s">
        <v>18</v>
      </c>
      <c r="AA102" s="70">
        <f t="shared" si="35"/>
        <v>0.70972222222222214</v>
      </c>
      <c r="AB102" s="142"/>
      <c r="AD102" s="6">
        <v>3</v>
      </c>
      <c r="AE102" s="6">
        <v>3</v>
      </c>
      <c r="AF102" s="6">
        <v>3</v>
      </c>
      <c r="AG102" s="6">
        <v>3</v>
      </c>
      <c r="AH102" s="6">
        <v>3</v>
      </c>
    </row>
    <row r="103" spans="1:34" x14ac:dyDescent="0.25">
      <c r="A103" s="89" t="s">
        <v>20</v>
      </c>
      <c r="B103" s="90"/>
      <c r="C103" s="91"/>
      <c r="D103" s="85" t="s">
        <v>21</v>
      </c>
      <c r="E103" s="92"/>
      <c r="F103" s="93">
        <v>1.9</v>
      </c>
      <c r="G103" s="176">
        <v>1.3888888888888889E-3</v>
      </c>
      <c r="H103" s="153" t="s">
        <v>18</v>
      </c>
      <c r="I103" s="176" t="s">
        <v>18</v>
      </c>
      <c r="J103" s="93">
        <v>1.9</v>
      </c>
      <c r="K103" s="176">
        <v>1.3888888888888889E-3</v>
      </c>
      <c r="L103" s="153" t="s">
        <v>18</v>
      </c>
      <c r="M103" s="153" t="s">
        <v>18</v>
      </c>
      <c r="N103" s="153">
        <v>1.9</v>
      </c>
      <c r="O103" s="176">
        <v>1.3888888888888889E-3</v>
      </c>
      <c r="P103" s="153"/>
      <c r="Q103" s="153"/>
      <c r="R103" s="173"/>
      <c r="S103" s="173"/>
      <c r="T103" s="156">
        <f t="shared" si="32"/>
        <v>0.26319444444444434</v>
      </c>
      <c r="U103" s="174" t="s">
        <v>18</v>
      </c>
      <c r="V103" s="174" t="s">
        <v>18</v>
      </c>
      <c r="W103" s="99">
        <f t="shared" si="30"/>
        <v>0.57569444444444429</v>
      </c>
      <c r="X103" s="68">
        <f t="shared" si="33"/>
        <v>0.57569444444444429</v>
      </c>
      <c r="Y103" s="68">
        <f t="shared" si="34"/>
        <v>0.64513888888888882</v>
      </c>
      <c r="Z103" s="99" t="s">
        <v>18</v>
      </c>
      <c r="AA103" s="70">
        <f t="shared" si="35"/>
        <v>0.71111111111111103</v>
      </c>
      <c r="AB103" s="177" t="s">
        <v>69</v>
      </c>
      <c r="AC103" s="96"/>
      <c r="AD103" s="6">
        <v>3</v>
      </c>
      <c r="AE103" s="6">
        <v>3</v>
      </c>
      <c r="AF103" s="6">
        <v>3</v>
      </c>
      <c r="AG103" s="6">
        <v>3</v>
      </c>
      <c r="AH103" s="6">
        <v>3</v>
      </c>
    </row>
    <row r="104" spans="1:34" s="184" customFormat="1" x14ac:dyDescent="0.25">
      <c r="A104" s="178" t="s">
        <v>19</v>
      </c>
      <c r="B104" s="46"/>
      <c r="C104" s="47"/>
      <c r="D104" s="48" t="s">
        <v>16</v>
      </c>
      <c r="E104" s="162"/>
      <c r="F104" s="164">
        <v>0.9</v>
      </c>
      <c r="G104" s="108">
        <v>1.3888888888888889E-3</v>
      </c>
      <c r="H104" s="165" t="s">
        <v>18</v>
      </c>
      <c r="I104" s="108" t="s">
        <v>18</v>
      </c>
      <c r="J104" s="164">
        <v>0.9</v>
      </c>
      <c r="K104" s="108">
        <v>1.3888888888888889E-3</v>
      </c>
      <c r="L104" s="153" t="s">
        <v>18</v>
      </c>
      <c r="M104" s="153" t="s">
        <v>18</v>
      </c>
      <c r="N104" s="165">
        <v>0.9</v>
      </c>
      <c r="O104" s="108">
        <v>1.3888888888888889E-3</v>
      </c>
      <c r="P104" s="165"/>
      <c r="Q104" s="165"/>
      <c r="R104" s="179"/>
      <c r="S104" s="179"/>
      <c r="T104" s="167">
        <f t="shared" si="32"/>
        <v>0.26458333333333323</v>
      </c>
      <c r="U104" s="180" t="s">
        <v>18</v>
      </c>
      <c r="V104" s="180" t="s">
        <v>18</v>
      </c>
      <c r="W104" s="168">
        <f t="shared" si="30"/>
        <v>0.57708333333333317</v>
      </c>
      <c r="X104" s="55">
        <f t="shared" si="33"/>
        <v>0.57708333333333317</v>
      </c>
      <c r="Y104" s="55">
        <f t="shared" si="34"/>
        <v>0.6465277777777777</v>
      </c>
      <c r="Z104" s="168" t="s">
        <v>18</v>
      </c>
      <c r="AA104" s="57">
        <f t="shared" si="35"/>
        <v>0.71249999999999991</v>
      </c>
      <c r="AB104" s="181" t="s">
        <v>71</v>
      </c>
      <c r="AC104" s="182"/>
      <c r="AD104" s="183">
        <v>3</v>
      </c>
      <c r="AE104" s="183">
        <v>3</v>
      </c>
      <c r="AF104" s="183">
        <v>3</v>
      </c>
      <c r="AG104" s="183">
        <v>3</v>
      </c>
      <c r="AH104" s="183">
        <v>3</v>
      </c>
    </row>
    <row r="105" spans="1:34" s="1" customFormat="1" x14ac:dyDescent="0.25">
      <c r="A105" s="185" t="s">
        <v>15</v>
      </c>
      <c r="B105" s="103"/>
      <c r="C105" s="104"/>
      <c r="D105" s="105" t="s">
        <v>16</v>
      </c>
      <c r="E105" s="106" t="s">
        <v>73</v>
      </c>
      <c r="F105" s="186" t="s">
        <v>18</v>
      </c>
      <c r="G105" s="187" t="s">
        <v>18</v>
      </c>
      <c r="H105" s="186" t="s">
        <v>18</v>
      </c>
      <c r="I105" s="188" t="s">
        <v>18</v>
      </c>
      <c r="J105" s="107">
        <v>3.2</v>
      </c>
      <c r="K105" s="188">
        <v>4.1666666666666666E-3</v>
      </c>
      <c r="L105" s="153" t="s">
        <v>18</v>
      </c>
      <c r="M105" s="153" t="s">
        <v>18</v>
      </c>
      <c r="N105" s="186" t="s">
        <v>18</v>
      </c>
      <c r="O105" s="187" t="s">
        <v>18</v>
      </c>
      <c r="P105" s="186"/>
      <c r="Q105" s="186"/>
      <c r="R105" s="189"/>
      <c r="S105" s="189"/>
      <c r="T105" s="167">
        <f t="shared" si="32"/>
        <v>0.26874999999999988</v>
      </c>
      <c r="U105" s="180" t="s">
        <v>18</v>
      </c>
      <c r="V105" s="180" t="s">
        <v>18</v>
      </c>
      <c r="W105" s="180" t="s">
        <v>18</v>
      </c>
      <c r="X105" s="69" t="s">
        <v>18</v>
      </c>
      <c r="Y105" s="168">
        <f t="shared" si="34"/>
        <v>0.65069444444444435</v>
      </c>
      <c r="Z105" s="180" t="s">
        <v>18</v>
      </c>
      <c r="AA105" s="76" t="s">
        <v>18</v>
      </c>
      <c r="AB105" s="190" t="s">
        <v>74</v>
      </c>
      <c r="AC105" s="112"/>
      <c r="AD105" s="6">
        <v>2</v>
      </c>
      <c r="AE105" s="6">
        <v>2</v>
      </c>
      <c r="AF105" s="6">
        <v>2</v>
      </c>
      <c r="AG105" s="6">
        <v>2</v>
      </c>
      <c r="AH105" s="6">
        <v>2</v>
      </c>
    </row>
    <row r="106" spans="1:34" x14ac:dyDescent="0.25">
      <c r="A106" s="113" t="s">
        <v>75</v>
      </c>
      <c r="B106" s="114"/>
      <c r="C106" s="114"/>
      <c r="D106" s="114"/>
      <c r="E106" s="115"/>
      <c r="F106" s="116">
        <f>SUM(F63:F105)</f>
        <v>40.700000000000003</v>
      </c>
      <c r="G106" s="116"/>
      <c r="H106" s="116">
        <f t="shared" ref="H106:N106" si="36">SUM(H63:H105)</f>
        <v>23.300000000000004</v>
      </c>
      <c r="I106" s="116"/>
      <c r="J106" s="116">
        <f t="shared" si="36"/>
        <v>33.599999999999994</v>
      </c>
      <c r="K106" s="116"/>
      <c r="L106" s="116">
        <f t="shared" si="36"/>
        <v>10.3</v>
      </c>
      <c r="M106" s="116"/>
      <c r="N106" s="116">
        <f t="shared" si="36"/>
        <v>30.399999999999995</v>
      </c>
      <c r="O106" s="116"/>
      <c r="P106" s="116"/>
      <c r="Q106" s="116"/>
      <c r="R106" s="191"/>
      <c r="S106" s="191"/>
      <c r="T106" s="117">
        <f>J106</f>
        <v>33.599999999999994</v>
      </c>
      <c r="U106" s="118">
        <f>H106</f>
        <v>23.300000000000004</v>
      </c>
      <c r="V106" s="118">
        <f>L106</f>
        <v>10.3</v>
      </c>
      <c r="W106" s="118"/>
      <c r="X106" s="118">
        <f>N106</f>
        <v>30.399999999999995</v>
      </c>
      <c r="Y106" s="118">
        <f>J106</f>
        <v>33.599999999999994</v>
      </c>
      <c r="Z106" s="118">
        <f>L106</f>
        <v>10.3</v>
      </c>
      <c r="AA106" s="119">
        <f t="shared" ref="AA106:AA115" si="37">$N106</f>
        <v>30.399999999999995</v>
      </c>
      <c r="AB106" s="192">
        <f>SUM($T106:AA106)</f>
        <v>171.9</v>
      </c>
      <c r="AC106" s="96"/>
      <c r="AD106" s="6">
        <f>SUM(AD7:AD49)+SUM(AD63:AD105)</f>
        <v>306</v>
      </c>
      <c r="AE106" s="6">
        <f t="shared" ref="AE106:AH106" si="38">SUM(AE7:AE49)+SUM(AE63:AE105)</f>
        <v>333</v>
      </c>
      <c r="AF106" s="6">
        <f t="shared" si="38"/>
        <v>333</v>
      </c>
      <c r="AG106" s="6">
        <f t="shared" si="38"/>
        <v>333</v>
      </c>
      <c r="AH106" s="6">
        <f t="shared" si="38"/>
        <v>306</v>
      </c>
    </row>
    <row r="107" spans="1:34" x14ac:dyDescent="0.25">
      <c r="A107" s="121" t="s">
        <v>76</v>
      </c>
      <c r="B107" s="122"/>
      <c r="C107" s="122"/>
      <c r="D107" s="122"/>
      <c r="E107" s="123"/>
      <c r="F107" s="50">
        <f>SUM(F63:F105)</f>
        <v>40.700000000000003</v>
      </c>
      <c r="G107" s="50"/>
      <c r="H107" s="50">
        <f t="shared" ref="H107:N107" si="39">SUM(H63:H105)</f>
        <v>23.300000000000004</v>
      </c>
      <c r="I107" s="50"/>
      <c r="J107" s="50">
        <f t="shared" si="39"/>
        <v>33.599999999999994</v>
      </c>
      <c r="K107" s="50"/>
      <c r="L107" s="50">
        <f t="shared" si="39"/>
        <v>10.3</v>
      </c>
      <c r="M107" s="50"/>
      <c r="N107" s="50">
        <f t="shared" si="39"/>
        <v>30.399999999999995</v>
      </c>
      <c r="O107" s="50"/>
      <c r="P107" s="50"/>
      <c r="Q107" s="50"/>
      <c r="R107" s="193"/>
      <c r="S107" s="193"/>
      <c r="T107" s="124">
        <f t="shared" ref="T107:T110" si="40">J107</f>
        <v>33.599999999999994</v>
      </c>
      <c r="U107" s="125">
        <f t="shared" ref="U107:U110" si="41">H107</f>
        <v>23.300000000000004</v>
      </c>
      <c r="V107" s="125">
        <f t="shared" ref="V107:V110" si="42">L107</f>
        <v>10.3</v>
      </c>
      <c r="W107" s="125">
        <f t="shared" ref="W107:W109" si="43">F107</f>
        <v>40.700000000000003</v>
      </c>
      <c r="X107" s="125"/>
      <c r="Y107" s="125">
        <f t="shared" ref="Y107:Y110" si="44">J107</f>
        <v>33.599999999999994</v>
      </c>
      <c r="Z107" s="125">
        <f t="shared" ref="Z107:Z115" si="45">$L107</f>
        <v>10.3</v>
      </c>
      <c r="AA107" s="126">
        <f t="shared" si="37"/>
        <v>30.399999999999995</v>
      </c>
      <c r="AB107" s="194">
        <f>SUM($T107:AA107)</f>
        <v>182.20000000000002</v>
      </c>
      <c r="AC107" s="96"/>
    </row>
    <row r="108" spans="1:34" x14ac:dyDescent="0.25">
      <c r="A108" s="121" t="s">
        <v>77</v>
      </c>
      <c r="B108" s="122"/>
      <c r="C108" s="122"/>
      <c r="D108" s="122"/>
      <c r="E108" s="123"/>
      <c r="F108" s="50">
        <f>SUM(F63:F105)</f>
        <v>40.700000000000003</v>
      </c>
      <c r="G108" s="50"/>
      <c r="H108" s="50">
        <f t="shared" ref="H108:N108" si="46">SUM(H63:H105)</f>
        <v>23.300000000000004</v>
      </c>
      <c r="I108" s="50"/>
      <c r="J108" s="50">
        <f t="shared" si="46"/>
        <v>33.599999999999994</v>
      </c>
      <c r="K108" s="50"/>
      <c r="L108" s="50">
        <f t="shared" si="46"/>
        <v>10.3</v>
      </c>
      <c r="M108" s="50"/>
      <c r="N108" s="50">
        <f t="shared" si="46"/>
        <v>30.399999999999995</v>
      </c>
      <c r="O108" s="50"/>
      <c r="P108" s="50"/>
      <c r="Q108" s="50"/>
      <c r="R108" s="193"/>
      <c r="S108" s="193"/>
      <c r="T108" s="124">
        <f t="shared" si="40"/>
        <v>33.599999999999994</v>
      </c>
      <c r="U108" s="125">
        <f t="shared" si="41"/>
        <v>23.300000000000004</v>
      </c>
      <c r="V108" s="125">
        <f t="shared" si="42"/>
        <v>10.3</v>
      </c>
      <c r="W108" s="125">
        <f t="shared" si="43"/>
        <v>40.700000000000003</v>
      </c>
      <c r="X108" s="125"/>
      <c r="Y108" s="125">
        <f t="shared" si="44"/>
        <v>33.599999999999994</v>
      </c>
      <c r="Z108" s="125">
        <f t="shared" si="45"/>
        <v>10.3</v>
      </c>
      <c r="AA108" s="126">
        <f t="shared" si="37"/>
        <v>30.399999999999995</v>
      </c>
      <c r="AB108" s="194">
        <f>SUM($T108:AA108)</f>
        <v>182.20000000000002</v>
      </c>
      <c r="AC108" s="96"/>
    </row>
    <row r="109" spans="1:34" x14ac:dyDescent="0.25">
      <c r="A109" s="121" t="s">
        <v>78</v>
      </c>
      <c r="B109" s="122"/>
      <c r="C109" s="122"/>
      <c r="D109" s="122"/>
      <c r="E109" s="123"/>
      <c r="F109" s="50">
        <f>SUM(F63:F105)</f>
        <v>40.700000000000003</v>
      </c>
      <c r="G109" s="50"/>
      <c r="H109" s="50">
        <f t="shared" ref="H109:N109" si="47">SUM(H63:H105)</f>
        <v>23.300000000000004</v>
      </c>
      <c r="I109" s="50"/>
      <c r="J109" s="50">
        <f t="shared" si="47"/>
        <v>33.599999999999994</v>
      </c>
      <c r="K109" s="50"/>
      <c r="L109" s="50">
        <f t="shared" si="47"/>
        <v>10.3</v>
      </c>
      <c r="M109" s="50"/>
      <c r="N109" s="50">
        <f t="shared" si="47"/>
        <v>30.399999999999995</v>
      </c>
      <c r="O109" s="50"/>
      <c r="P109" s="50"/>
      <c r="Q109" s="50"/>
      <c r="R109" s="193"/>
      <c r="S109" s="193"/>
      <c r="T109" s="124">
        <f t="shared" si="40"/>
        <v>33.599999999999994</v>
      </c>
      <c r="U109" s="125">
        <f t="shared" si="41"/>
        <v>23.300000000000004</v>
      </c>
      <c r="V109" s="125">
        <f t="shared" si="42"/>
        <v>10.3</v>
      </c>
      <c r="W109" s="125">
        <f t="shared" si="43"/>
        <v>40.700000000000003</v>
      </c>
      <c r="X109" s="125"/>
      <c r="Y109" s="125">
        <f t="shared" si="44"/>
        <v>33.599999999999994</v>
      </c>
      <c r="Z109" s="125">
        <f t="shared" si="45"/>
        <v>10.3</v>
      </c>
      <c r="AA109" s="126">
        <f t="shared" si="37"/>
        <v>30.399999999999995</v>
      </c>
      <c r="AB109" s="194">
        <f>SUM($T109:AA109)</f>
        <v>182.20000000000002</v>
      </c>
      <c r="AC109" s="96"/>
    </row>
    <row r="110" spans="1:34" x14ac:dyDescent="0.25">
      <c r="A110" s="128" t="s">
        <v>79</v>
      </c>
      <c r="B110" s="129"/>
      <c r="C110" s="129"/>
      <c r="D110" s="129"/>
      <c r="E110" s="130"/>
      <c r="F110" s="131">
        <f>SUM(F63:F105)</f>
        <v>40.700000000000003</v>
      </c>
      <c r="G110" s="131"/>
      <c r="H110" s="131">
        <f t="shared" ref="H110:N110" si="48">SUM(H63:H105)</f>
        <v>23.300000000000004</v>
      </c>
      <c r="I110" s="131"/>
      <c r="J110" s="131">
        <f t="shared" si="48"/>
        <v>33.599999999999994</v>
      </c>
      <c r="K110" s="131"/>
      <c r="L110" s="131">
        <f t="shared" si="48"/>
        <v>10.3</v>
      </c>
      <c r="M110" s="131"/>
      <c r="N110" s="131">
        <f t="shared" si="48"/>
        <v>30.399999999999995</v>
      </c>
      <c r="O110" s="131"/>
      <c r="P110" s="131"/>
      <c r="Q110" s="131"/>
      <c r="R110" s="195"/>
      <c r="S110" s="195"/>
      <c r="T110" s="132">
        <f t="shared" si="40"/>
        <v>33.599999999999994</v>
      </c>
      <c r="U110" s="133">
        <f t="shared" si="41"/>
        <v>23.300000000000004</v>
      </c>
      <c r="V110" s="133">
        <f t="shared" si="42"/>
        <v>10.3</v>
      </c>
      <c r="W110" s="133"/>
      <c r="X110" s="133">
        <f t="shared" ref="X110" si="49">N110</f>
        <v>30.399999999999995</v>
      </c>
      <c r="Y110" s="133">
        <f t="shared" si="44"/>
        <v>33.599999999999994</v>
      </c>
      <c r="Z110" s="133">
        <f t="shared" si="45"/>
        <v>10.3</v>
      </c>
      <c r="AA110" s="134">
        <f t="shared" si="37"/>
        <v>30.399999999999995</v>
      </c>
      <c r="AB110" s="196">
        <f>SUM($T110:AA110)</f>
        <v>171.9</v>
      </c>
      <c r="AC110" s="96"/>
    </row>
    <row r="111" spans="1:34" x14ac:dyDescent="0.25">
      <c r="A111" s="113" t="s">
        <v>80</v>
      </c>
      <c r="B111" s="114"/>
      <c r="C111" s="114"/>
      <c r="D111" s="114"/>
      <c r="E111" s="115"/>
      <c r="F111" s="116">
        <f>F106</f>
        <v>40.700000000000003</v>
      </c>
      <c r="G111" s="116"/>
      <c r="H111" s="116">
        <f t="shared" ref="H111:N115" si="50">H106</f>
        <v>23.300000000000004</v>
      </c>
      <c r="I111" s="116"/>
      <c r="J111" s="116">
        <f t="shared" si="50"/>
        <v>33.599999999999994</v>
      </c>
      <c r="K111" s="116"/>
      <c r="L111" s="116">
        <f t="shared" si="50"/>
        <v>10.3</v>
      </c>
      <c r="M111" s="116"/>
      <c r="N111" s="116">
        <f t="shared" si="50"/>
        <v>30.399999999999995</v>
      </c>
      <c r="O111" s="116"/>
      <c r="P111" s="116"/>
      <c r="Q111" s="116"/>
      <c r="R111" s="191"/>
      <c r="S111" s="191"/>
      <c r="T111" s="117">
        <f>J111</f>
        <v>33.599999999999994</v>
      </c>
      <c r="U111" s="118">
        <f>H111</f>
        <v>23.300000000000004</v>
      </c>
      <c r="V111" s="118">
        <f>L111</f>
        <v>10.3</v>
      </c>
      <c r="W111" s="118"/>
      <c r="X111" s="118">
        <f>N111</f>
        <v>30.399999999999995</v>
      </c>
      <c r="Y111" s="118">
        <f>J111</f>
        <v>33.599999999999994</v>
      </c>
      <c r="Z111" s="118">
        <f t="shared" si="45"/>
        <v>10.3</v>
      </c>
      <c r="AA111" s="119">
        <f t="shared" si="37"/>
        <v>30.399999999999995</v>
      </c>
      <c r="AB111" s="192">
        <f>SUM($T111:AA111)</f>
        <v>171.9</v>
      </c>
      <c r="AC111" s="96"/>
    </row>
    <row r="112" spans="1:34" x14ac:dyDescent="0.25">
      <c r="A112" s="121" t="s">
        <v>81</v>
      </c>
      <c r="B112" s="122"/>
      <c r="C112" s="122"/>
      <c r="D112" s="122"/>
      <c r="E112" s="123"/>
      <c r="F112" s="50">
        <f>F107</f>
        <v>40.700000000000003</v>
      </c>
      <c r="G112" s="50"/>
      <c r="H112" s="50">
        <f t="shared" si="50"/>
        <v>23.300000000000004</v>
      </c>
      <c r="I112" s="50"/>
      <c r="J112" s="50">
        <f t="shared" si="50"/>
        <v>33.599999999999994</v>
      </c>
      <c r="K112" s="50"/>
      <c r="L112" s="50">
        <f t="shared" si="50"/>
        <v>10.3</v>
      </c>
      <c r="M112" s="50"/>
      <c r="N112" s="50">
        <f t="shared" si="50"/>
        <v>30.399999999999995</v>
      </c>
      <c r="O112" s="50"/>
      <c r="P112" s="50"/>
      <c r="Q112" s="50"/>
      <c r="R112" s="193"/>
      <c r="S112" s="193"/>
      <c r="T112" s="124">
        <f t="shared" ref="T112:T115" si="51">J112</f>
        <v>33.599999999999994</v>
      </c>
      <c r="U112" s="125">
        <f t="shared" ref="U112:U115" si="52">H112</f>
        <v>23.300000000000004</v>
      </c>
      <c r="V112" s="125">
        <f t="shared" ref="V112:V115" si="53">L112</f>
        <v>10.3</v>
      </c>
      <c r="W112" s="125">
        <f t="shared" ref="W112:W114" si="54">F112</f>
        <v>40.700000000000003</v>
      </c>
      <c r="X112" s="125"/>
      <c r="Y112" s="125">
        <f t="shared" ref="Y112:Y115" si="55">J112</f>
        <v>33.599999999999994</v>
      </c>
      <c r="Z112" s="125">
        <f t="shared" si="45"/>
        <v>10.3</v>
      </c>
      <c r="AA112" s="126">
        <f t="shared" si="37"/>
        <v>30.399999999999995</v>
      </c>
      <c r="AB112" s="194">
        <f>SUM($T112:AA112)</f>
        <v>182.20000000000002</v>
      </c>
      <c r="AC112" s="96"/>
    </row>
    <row r="113" spans="1:34" x14ac:dyDescent="0.25">
      <c r="A113" s="121" t="s">
        <v>82</v>
      </c>
      <c r="B113" s="122"/>
      <c r="C113" s="122"/>
      <c r="D113" s="122"/>
      <c r="E113" s="123"/>
      <c r="F113" s="50">
        <f>F108</f>
        <v>40.700000000000003</v>
      </c>
      <c r="G113" s="50"/>
      <c r="H113" s="50">
        <f t="shared" si="50"/>
        <v>23.300000000000004</v>
      </c>
      <c r="I113" s="50"/>
      <c r="J113" s="50">
        <f t="shared" si="50"/>
        <v>33.599999999999994</v>
      </c>
      <c r="K113" s="50"/>
      <c r="L113" s="50">
        <f t="shared" si="50"/>
        <v>10.3</v>
      </c>
      <c r="M113" s="50"/>
      <c r="N113" s="50">
        <f t="shared" si="50"/>
        <v>30.399999999999995</v>
      </c>
      <c r="O113" s="50"/>
      <c r="P113" s="50"/>
      <c r="Q113" s="50"/>
      <c r="R113" s="193"/>
      <c r="S113" s="193"/>
      <c r="T113" s="124">
        <f t="shared" si="51"/>
        <v>33.599999999999994</v>
      </c>
      <c r="U113" s="125">
        <f t="shared" si="52"/>
        <v>23.300000000000004</v>
      </c>
      <c r="V113" s="125">
        <f t="shared" si="53"/>
        <v>10.3</v>
      </c>
      <c r="W113" s="125">
        <f t="shared" si="54"/>
        <v>40.700000000000003</v>
      </c>
      <c r="X113" s="125"/>
      <c r="Y113" s="125">
        <f t="shared" si="55"/>
        <v>33.599999999999994</v>
      </c>
      <c r="Z113" s="125">
        <f t="shared" si="45"/>
        <v>10.3</v>
      </c>
      <c r="AA113" s="126">
        <f t="shared" si="37"/>
        <v>30.399999999999995</v>
      </c>
      <c r="AB113" s="194">
        <f>SUM($T113:AA113)</f>
        <v>182.20000000000002</v>
      </c>
      <c r="AC113" s="96"/>
    </row>
    <row r="114" spans="1:34" x14ac:dyDescent="0.25">
      <c r="A114" s="121" t="s">
        <v>83</v>
      </c>
      <c r="B114" s="122"/>
      <c r="C114" s="122"/>
      <c r="D114" s="122"/>
      <c r="E114" s="123"/>
      <c r="F114" s="50">
        <f>F109</f>
        <v>40.700000000000003</v>
      </c>
      <c r="G114" s="50"/>
      <c r="H114" s="50">
        <f t="shared" si="50"/>
        <v>23.300000000000004</v>
      </c>
      <c r="I114" s="50"/>
      <c r="J114" s="50">
        <f t="shared" si="50"/>
        <v>33.599999999999994</v>
      </c>
      <c r="K114" s="50"/>
      <c r="L114" s="50">
        <f t="shared" si="50"/>
        <v>10.3</v>
      </c>
      <c r="M114" s="50"/>
      <c r="N114" s="50">
        <f t="shared" si="50"/>
        <v>30.399999999999995</v>
      </c>
      <c r="O114" s="50"/>
      <c r="P114" s="50"/>
      <c r="Q114" s="50"/>
      <c r="R114" s="193"/>
      <c r="S114" s="193"/>
      <c r="T114" s="124">
        <f t="shared" si="51"/>
        <v>33.599999999999994</v>
      </c>
      <c r="U114" s="125">
        <f t="shared" si="52"/>
        <v>23.300000000000004</v>
      </c>
      <c r="V114" s="125">
        <f t="shared" si="53"/>
        <v>10.3</v>
      </c>
      <c r="W114" s="125">
        <f t="shared" si="54"/>
        <v>40.700000000000003</v>
      </c>
      <c r="X114" s="125"/>
      <c r="Y114" s="125">
        <f t="shared" si="55"/>
        <v>33.599999999999994</v>
      </c>
      <c r="Z114" s="125">
        <f t="shared" si="45"/>
        <v>10.3</v>
      </c>
      <c r="AA114" s="126">
        <f t="shared" si="37"/>
        <v>30.399999999999995</v>
      </c>
      <c r="AB114" s="194">
        <f>SUM($T114:AA114)</f>
        <v>182.20000000000002</v>
      </c>
      <c r="AC114" s="96"/>
    </row>
    <row r="115" spans="1:34" x14ac:dyDescent="0.25">
      <c r="A115" s="128" t="s">
        <v>84</v>
      </c>
      <c r="B115" s="129"/>
      <c r="C115" s="129"/>
      <c r="D115" s="129"/>
      <c r="E115" s="130"/>
      <c r="F115" s="131">
        <f>F110</f>
        <v>40.700000000000003</v>
      </c>
      <c r="G115" s="131"/>
      <c r="H115" s="131">
        <f t="shared" si="50"/>
        <v>23.300000000000004</v>
      </c>
      <c r="I115" s="131"/>
      <c r="J115" s="131">
        <f t="shared" si="50"/>
        <v>33.599999999999994</v>
      </c>
      <c r="K115" s="131"/>
      <c r="L115" s="131">
        <f t="shared" si="50"/>
        <v>10.3</v>
      </c>
      <c r="M115" s="131"/>
      <c r="N115" s="131">
        <f t="shared" si="50"/>
        <v>30.399999999999995</v>
      </c>
      <c r="O115" s="131"/>
      <c r="P115" s="131"/>
      <c r="Q115" s="131"/>
      <c r="R115" s="195"/>
      <c r="S115" s="195"/>
      <c r="T115" s="132">
        <f t="shared" si="51"/>
        <v>33.599999999999994</v>
      </c>
      <c r="U115" s="133">
        <f t="shared" si="52"/>
        <v>23.300000000000004</v>
      </c>
      <c r="V115" s="133">
        <f t="shared" si="53"/>
        <v>10.3</v>
      </c>
      <c r="W115" s="133"/>
      <c r="X115" s="133">
        <f t="shared" ref="X115" si="56">N115</f>
        <v>30.399999999999995</v>
      </c>
      <c r="Y115" s="133">
        <f t="shared" si="55"/>
        <v>33.599999999999994</v>
      </c>
      <c r="Z115" s="197">
        <f t="shared" si="45"/>
        <v>10.3</v>
      </c>
      <c r="AA115" s="134">
        <f t="shared" si="37"/>
        <v>30.399999999999995</v>
      </c>
      <c r="AB115" s="196">
        <f>SUM($T115:AA115)</f>
        <v>171.9</v>
      </c>
      <c r="AC115" s="96"/>
    </row>
    <row r="116" spans="1:34" x14ac:dyDescent="0.25">
      <c r="A116" s="198"/>
      <c r="B116" s="199"/>
      <c r="C116" s="199"/>
      <c r="D116" s="199"/>
      <c r="E116" s="199"/>
      <c r="F116" s="200"/>
      <c r="G116" s="200"/>
      <c r="H116" s="200"/>
      <c r="I116" s="200"/>
      <c r="J116" s="200"/>
      <c r="K116" s="200"/>
      <c r="L116" s="200"/>
      <c r="M116" s="200"/>
      <c r="N116" s="200"/>
      <c r="O116" s="200"/>
      <c r="P116" s="200"/>
      <c r="Q116" s="200"/>
      <c r="R116" s="200"/>
      <c r="S116" s="200"/>
      <c r="T116" s="136"/>
      <c r="U116" s="136"/>
      <c r="V116" s="136"/>
      <c r="W116" s="136"/>
      <c r="X116" s="136"/>
      <c r="Y116" s="136"/>
      <c r="Z116" s="201"/>
      <c r="AA116" s="201"/>
      <c r="AB116" s="202"/>
    </row>
    <row r="117" spans="1:34" x14ac:dyDescent="0.25">
      <c r="A117" s="113" t="s">
        <v>75</v>
      </c>
      <c r="B117" s="114"/>
      <c r="C117" s="114"/>
      <c r="D117" s="114"/>
      <c r="E117" s="114"/>
      <c r="F117" s="203"/>
      <c r="G117" s="204"/>
      <c r="H117" s="204"/>
      <c r="I117" s="205"/>
      <c r="J117" s="206" t="s">
        <v>91</v>
      </c>
      <c r="K117" s="207">
        <f>AB50+AB106</f>
        <v>317.89999999999998</v>
      </c>
      <c r="L117" s="208"/>
      <c r="M117" s="209"/>
      <c r="N117" s="210"/>
      <c r="O117" s="4"/>
      <c r="P117" s="4"/>
      <c r="Q117" s="4"/>
      <c r="R117" s="4"/>
      <c r="S117" s="5"/>
      <c r="T117" s="6"/>
      <c r="Y117" s="5"/>
      <c r="Z117" s="6"/>
      <c r="AA117" s="6"/>
      <c r="AB117" s="6"/>
      <c r="AC117" s="6"/>
      <c r="AE117" s="5"/>
      <c r="AF117" s="5"/>
      <c r="AG117" s="5"/>
      <c r="AH117" s="5"/>
    </row>
    <row r="118" spans="1:34" x14ac:dyDescent="0.25">
      <c r="A118" s="121" t="s">
        <v>76</v>
      </c>
      <c r="B118" s="122"/>
      <c r="C118" s="122"/>
      <c r="D118" s="122"/>
      <c r="E118" s="122"/>
      <c r="F118" s="211"/>
      <c r="G118" s="212"/>
      <c r="H118" s="212"/>
      <c r="I118" s="213"/>
      <c r="J118" s="214" t="s">
        <v>91</v>
      </c>
      <c r="K118" s="215">
        <f>AB51+AB107</f>
        <v>338.5</v>
      </c>
      <c r="L118" s="216"/>
      <c r="M118" s="217"/>
      <c r="N118" s="210"/>
      <c r="O118" s="4"/>
      <c r="P118" s="4"/>
      <c r="Q118" s="4"/>
      <c r="R118" s="4"/>
      <c r="S118" s="5"/>
      <c r="T118" s="6"/>
      <c r="Y118" s="5"/>
      <c r="Z118" s="6"/>
      <c r="AA118" s="6"/>
      <c r="AB118" s="6"/>
      <c r="AC118" s="6"/>
      <c r="AE118" s="5"/>
      <c r="AF118" s="5"/>
      <c r="AG118" s="5"/>
      <c r="AH118" s="5"/>
    </row>
    <row r="119" spans="1:34" x14ac:dyDescent="0.25">
      <c r="A119" s="121" t="s">
        <v>77</v>
      </c>
      <c r="B119" s="122"/>
      <c r="C119" s="122"/>
      <c r="D119" s="122"/>
      <c r="E119" s="122"/>
      <c r="F119" s="211"/>
      <c r="G119" s="212"/>
      <c r="H119" s="212"/>
      <c r="I119" s="213"/>
      <c r="J119" s="214" t="s">
        <v>91</v>
      </c>
      <c r="K119" s="215">
        <f t="shared" ref="K119:K121" si="57">AB52+AB108</f>
        <v>338.5</v>
      </c>
      <c r="L119" s="216"/>
      <c r="M119" s="217"/>
      <c r="N119" s="210"/>
      <c r="O119" s="4"/>
      <c r="P119" s="4"/>
      <c r="Q119" s="4"/>
      <c r="R119" s="4"/>
      <c r="S119" s="5"/>
      <c r="T119" s="6"/>
      <c r="Y119" s="5"/>
      <c r="Z119" s="6"/>
      <c r="AA119" s="6"/>
      <c r="AB119" s="6"/>
      <c r="AC119" s="6"/>
      <c r="AE119" s="5"/>
      <c r="AF119" s="5"/>
      <c r="AG119" s="5"/>
      <c r="AH119" s="5"/>
    </row>
    <row r="120" spans="1:34" x14ac:dyDescent="0.25">
      <c r="A120" s="121" t="s">
        <v>78</v>
      </c>
      <c r="B120" s="122"/>
      <c r="C120" s="122"/>
      <c r="D120" s="122"/>
      <c r="E120" s="122"/>
      <c r="F120" s="211"/>
      <c r="G120" s="212"/>
      <c r="H120" s="212"/>
      <c r="I120" s="213"/>
      <c r="J120" s="214" t="s">
        <v>91</v>
      </c>
      <c r="K120" s="215">
        <f t="shared" si="57"/>
        <v>338.5</v>
      </c>
      <c r="L120" s="216"/>
      <c r="M120" s="217"/>
      <c r="N120" s="210"/>
      <c r="O120" s="4"/>
      <c r="P120" s="4"/>
      <c r="Q120" s="4"/>
      <c r="R120" s="4"/>
      <c r="S120" s="5"/>
      <c r="T120" s="6"/>
      <c r="Y120" s="5"/>
      <c r="Z120" s="6"/>
      <c r="AA120" s="6"/>
      <c r="AB120" s="6"/>
      <c r="AC120" s="6"/>
      <c r="AE120" s="5"/>
      <c r="AF120" s="5"/>
      <c r="AG120" s="5"/>
      <c r="AH120" s="5"/>
    </row>
    <row r="121" spans="1:34" x14ac:dyDescent="0.25">
      <c r="A121" s="128" t="s">
        <v>79</v>
      </c>
      <c r="B121" s="129"/>
      <c r="C121" s="129"/>
      <c r="D121" s="129"/>
      <c r="E121" s="129"/>
      <c r="F121" s="218"/>
      <c r="G121" s="219"/>
      <c r="H121" s="219"/>
      <c r="I121" s="220"/>
      <c r="J121" s="221" t="s">
        <v>91</v>
      </c>
      <c r="K121" s="222">
        <f t="shared" si="57"/>
        <v>317.89999999999998</v>
      </c>
      <c r="L121" s="223"/>
      <c r="M121" s="224"/>
      <c r="N121" s="210"/>
      <c r="O121" s="4"/>
      <c r="P121" s="4"/>
      <c r="Q121" s="4"/>
      <c r="R121" s="4"/>
      <c r="S121" s="5"/>
      <c r="T121" s="6"/>
      <c r="Y121" s="5"/>
      <c r="Z121" s="6"/>
      <c r="AA121" s="6"/>
      <c r="AB121" s="6"/>
      <c r="AC121" s="6"/>
      <c r="AE121" s="5"/>
      <c r="AF121" s="5"/>
      <c r="AG121" s="5"/>
      <c r="AH121" s="5"/>
    </row>
    <row r="122" spans="1:34" x14ac:dyDescent="0.25">
      <c r="A122" s="113" t="s">
        <v>80</v>
      </c>
      <c r="B122" s="114"/>
      <c r="C122" s="114"/>
      <c r="D122" s="114"/>
      <c r="E122" s="114"/>
      <c r="F122" s="203"/>
      <c r="G122" s="204"/>
      <c r="H122" s="204"/>
      <c r="I122" s="205"/>
      <c r="J122" s="206" t="s">
        <v>91</v>
      </c>
      <c r="K122" s="207">
        <f>AB55+AB111</f>
        <v>317.89999999999998</v>
      </c>
      <c r="L122" s="208"/>
      <c r="M122" s="209"/>
      <c r="N122" s="210"/>
      <c r="O122" s="4"/>
      <c r="P122" s="4"/>
      <c r="Q122" s="4"/>
      <c r="R122" s="4"/>
      <c r="S122" s="5"/>
      <c r="T122" s="6"/>
      <c r="Y122" s="5"/>
      <c r="Z122" s="6"/>
      <c r="AA122" s="6"/>
      <c r="AB122" s="6"/>
      <c r="AC122" s="6"/>
      <c r="AE122" s="5"/>
      <c r="AF122" s="5"/>
      <c r="AG122" s="5"/>
      <c r="AH122" s="5"/>
    </row>
    <row r="123" spans="1:34" x14ac:dyDescent="0.25">
      <c r="A123" s="121" t="s">
        <v>81</v>
      </c>
      <c r="B123" s="122"/>
      <c r="C123" s="122"/>
      <c r="D123" s="122"/>
      <c r="E123" s="122"/>
      <c r="F123" s="211"/>
      <c r="G123" s="212"/>
      <c r="H123" s="212"/>
      <c r="I123" s="213"/>
      <c r="J123" s="214" t="s">
        <v>91</v>
      </c>
      <c r="K123" s="215">
        <f>AB56+AB112</f>
        <v>338.5</v>
      </c>
      <c r="L123" s="216"/>
      <c r="M123" s="217"/>
      <c r="N123" s="210"/>
      <c r="O123" s="4"/>
      <c r="P123" s="4"/>
      <c r="Q123" s="4"/>
      <c r="R123" s="4"/>
      <c r="S123" s="5"/>
      <c r="T123" s="6"/>
      <c r="Y123" s="5"/>
      <c r="Z123" s="6"/>
      <c r="AA123" s="6"/>
      <c r="AB123" s="6"/>
      <c r="AC123" s="6"/>
      <c r="AE123" s="5"/>
      <c r="AF123" s="5"/>
      <c r="AG123" s="5"/>
      <c r="AH123" s="5"/>
    </row>
    <row r="124" spans="1:34" x14ac:dyDescent="0.25">
      <c r="A124" s="121" t="s">
        <v>82</v>
      </c>
      <c r="B124" s="122"/>
      <c r="C124" s="122"/>
      <c r="D124" s="122"/>
      <c r="E124" s="122"/>
      <c r="F124" s="211"/>
      <c r="G124" s="212"/>
      <c r="H124" s="212"/>
      <c r="I124" s="213"/>
      <c r="J124" s="214" t="s">
        <v>91</v>
      </c>
      <c r="K124" s="215">
        <f t="shared" ref="K124:K126" si="58">AB57+AB113</f>
        <v>338.5</v>
      </c>
      <c r="L124" s="216"/>
      <c r="M124" s="217"/>
      <c r="N124" s="210"/>
      <c r="O124" s="4"/>
      <c r="P124" s="4"/>
      <c r="Q124" s="4"/>
      <c r="R124" s="4"/>
      <c r="S124" s="5"/>
      <c r="T124" s="6"/>
      <c r="Y124" s="5"/>
      <c r="Z124" s="6"/>
      <c r="AA124" s="6"/>
      <c r="AB124" s="6"/>
      <c r="AC124" s="6"/>
      <c r="AE124" s="5"/>
      <c r="AF124" s="5"/>
      <c r="AG124" s="5"/>
      <c r="AH124" s="5"/>
    </row>
    <row r="125" spans="1:34" x14ac:dyDescent="0.25">
      <c r="A125" s="121" t="s">
        <v>83</v>
      </c>
      <c r="B125" s="122"/>
      <c r="C125" s="122"/>
      <c r="D125" s="122"/>
      <c r="E125" s="122"/>
      <c r="F125" s="211"/>
      <c r="G125" s="212"/>
      <c r="H125" s="212"/>
      <c r="I125" s="213"/>
      <c r="J125" s="214" t="s">
        <v>91</v>
      </c>
      <c r="K125" s="215">
        <f t="shared" si="58"/>
        <v>338.5</v>
      </c>
      <c r="L125" s="216"/>
      <c r="M125" s="217"/>
      <c r="N125" s="210"/>
      <c r="O125" s="4"/>
      <c r="P125" s="4"/>
      <c r="Q125" s="4"/>
      <c r="R125" s="4"/>
      <c r="S125" s="5"/>
      <c r="T125" s="6"/>
      <c r="Y125" s="5"/>
      <c r="Z125" s="6"/>
      <c r="AA125" s="6"/>
      <c r="AB125" s="6"/>
      <c r="AC125" s="6"/>
      <c r="AE125" s="5"/>
      <c r="AF125" s="5"/>
      <c r="AG125" s="5"/>
      <c r="AH125" s="5"/>
    </row>
    <row r="126" spans="1:34" x14ac:dyDescent="0.25">
      <c r="A126" s="128" t="s">
        <v>84</v>
      </c>
      <c r="B126" s="129"/>
      <c r="C126" s="129"/>
      <c r="D126" s="129"/>
      <c r="E126" s="129"/>
      <c r="F126" s="218"/>
      <c r="G126" s="219"/>
      <c r="H126" s="219"/>
      <c r="I126" s="220"/>
      <c r="J126" s="221" t="s">
        <v>91</v>
      </c>
      <c r="K126" s="222">
        <f t="shared" si="58"/>
        <v>317.89999999999998</v>
      </c>
      <c r="L126" s="223"/>
      <c r="M126" s="224"/>
      <c r="N126" s="210"/>
      <c r="O126" s="4"/>
      <c r="P126" s="4"/>
      <c r="Q126" s="4"/>
      <c r="R126" s="4"/>
      <c r="S126" s="5"/>
      <c r="T126" s="6"/>
      <c r="Y126" s="5"/>
      <c r="Z126" s="6"/>
      <c r="AA126" s="6"/>
      <c r="AB126" s="6"/>
      <c r="AC126" s="6"/>
      <c r="AE126" s="5"/>
      <c r="AF126" s="5"/>
      <c r="AG126" s="5"/>
      <c r="AH126" s="5"/>
    </row>
    <row r="128" spans="1:34" x14ac:dyDescent="0.25">
      <c r="A128" s="5" t="s">
        <v>92</v>
      </c>
      <c r="T128" s="3"/>
      <c r="V128" s="3"/>
    </row>
    <row r="129" spans="1:34" x14ac:dyDescent="0.25">
      <c r="A129" s="225" t="s">
        <v>93</v>
      </c>
      <c r="T129" s="3"/>
      <c r="V129" s="3"/>
    </row>
    <row r="130" spans="1:34" x14ac:dyDescent="0.25">
      <c r="A130" s="225" t="s">
        <v>94</v>
      </c>
      <c r="T130" s="3"/>
      <c r="V130" s="3"/>
    </row>
    <row r="131" spans="1:34" s="6" customFormat="1" x14ac:dyDescent="0.25">
      <c r="A131" s="226" t="s">
        <v>95</v>
      </c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4"/>
      <c r="U131" s="4"/>
      <c r="V131" s="4"/>
      <c r="W131" s="4"/>
      <c r="X131" s="4"/>
      <c r="Y131" s="4"/>
      <c r="Z131" s="4"/>
      <c r="AA131" s="4"/>
      <c r="AB131" s="4"/>
    </row>
    <row r="132" spans="1:34" s="6" customFormat="1" x14ac:dyDescent="0.25">
      <c r="A132" s="227" t="s">
        <v>96</v>
      </c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4"/>
      <c r="U132" s="4"/>
      <c r="V132" s="4"/>
      <c r="W132" s="4"/>
      <c r="X132" s="4"/>
      <c r="Y132" s="4"/>
      <c r="Z132" s="4"/>
      <c r="AA132" s="4"/>
      <c r="AB132" s="4"/>
    </row>
    <row r="133" spans="1:34" s="6" customFormat="1" x14ac:dyDescent="0.25">
      <c r="A133" s="228" t="s">
        <v>97</v>
      </c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4"/>
      <c r="U133" s="4"/>
      <c r="V133" s="4"/>
      <c r="W133" s="4"/>
      <c r="X133" s="4"/>
      <c r="Y133" s="4"/>
      <c r="Z133" s="4"/>
      <c r="AA133" s="4"/>
      <c r="AB133" s="4"/>
    </row>
    <row r="134" spans="1:34" x14ac:dyDescent="0.25">
      <c r="A134" s="229" t="s">
        <v>98</v>
      </c>
    </row>
    <row r="135" spans="1:34" s="235" customFormat="1" ht="12.75" customHeight="1" x14ac:dyDescent="0.25">
      <c r="A135" s="230" t="s">
        <v>99</v>
      </c>
      <c r="B135" s="231"/>
      <c r="C135" s="231"/>
      <c r="D135" s="231"/>
      <c r="E135" s="231"/>
      <c r="F135" s="232"/>
      <c r="G135" s="232"/>
      <c r="H135" s="233"/>
      <c r="I135" s="233"/>
      <c r="J135" s="232"/>
      <c r="K135" s="232"/>
      <c r="L135" s="233"/>
      <c r="M135" s="233"/>
      <c r="N135" s="232"/>
      <c r="O135" s="232"/>
      <c r="P135" s="233"/>
      <c r="Q135" s="233"/>
      <c r="R135" s="233"/>
      <c r="S135" s="233"/>
      <c r="T135" s="234"/>
      <c r="U135" s="234"/>
      <c r="V135" s="234"/>
      <c r="W135" s="234"/>
      <c r="X135" s="234"/>
      <c r="Y135" s="234"/>
      <c r="Z135" s="234"/>
      <c r="AA135" s="234"/>
      <c r="AD135" s="236"/>
      <c r="AE135" s="236"/>
      <c r="AF135" s="236"/>
      <c r="AG135" s="236"/>
      <c r="AH135" s="236"/>
    </row>
    <row r="136" spans="1:34" s="235" customFormat="1" ht="12.75" customHeight="1" x14ac:dyDescent="0.25">
      <c r="A136" s="230" t="s">
        <v>100</v>
      </c>
      <c r="B136" s="231"/>
      <c r="C136" s="231"/>
      <c r="D136" s="231"/>
      <c r="E136" s="231"/>
      <c r="F136" s="232"/>
      <c r="G136" s="232"/>
      <c r="H136" s="233"/>
      <c r="I136" s="233"/>
      <c r="J136" s="232"/>
      <c r="K136" s="232"/>
      <c r="L136" s="233"/>
      <c r="M136" s="233"/>
      <c r="N136" s="232"/>
      <c r="O136" s="232"/>
      <c r="P136" s="233"/>
      <c r="Q136" s="233"/>
      <c r="R136" s="233"/>
      <c r="S136" s="233"/>
      <c r="T136" s="234"/>
      <c r="U136" s="234"/>
      <c r="V136" s="234"/>
      <c r="W136" s="234"/>
      <c r="X136" s="234"/>
      <c r="Y136" s="234"/>
      <c r="Z136" s="234"/>
      <c r="AA136" s="234"/>
      <c r="AD136" s="236"/>
      <c r="AE136" s="236"/>
      <c r="AF136" s="236"/>
      <c r="AG136" s="236"/>
      <c r="AH136" s="236"/>
    </row>
    <row r="137" spans="1:34" s="235" customFormat="1" ht="12.75" customHeight="1" x14ac:dyDescent="0.25">
      <c r="A137" s="230" t="s">
        <v>101</v>
      </c>
      <c r="B137" s="231"/>
      <c r="C137" s="231"/>
      <c r="D137" s="231"/>
      <c r="E137" s="231"/>
      <c r="F137" s="232"/>
      <c r="G137" s="232"/>
      <c r="H137" s="233"/>
      <c r="I137" s="233"/>
      <c r="J137" s="232"/>
      <c r="K137" s="232"/>
      <c r="L137" s="233"/>
      <c r="M137" s="233"/>
      <c r="N137" s="232"/>
      <c r="O137" s="232"/>
      <c r="P137" s="233"/>
      <c r="Q137" s="233"/>
      <c r="R137" s="233"/>
      <c r="S137" s="233"/>
      <c r="T137" s="234"/>
      <c r="U137" s="234"/>
      <c r="V137" s="234"/>
      <c r="W137" s="234"/>
      <c r="X137" s="234"/>
      <c r="Y137" s="234"/>
      <c r="Z137" s="234"/>
      <c r="AA137" s="234"/>
      <c r="AD137" s="236"/>
      <c r="AE137" s="236"/>
      <c r="AF137" s="236"/>
      <c r="AG137" s="236"/>
      <c r="AH137" s="236"/>
    </row>
    <row r="138" spans="1:34" s="235" customFormat="1" ht="12.75" customHeight="1" x14ac:dyDescent="0.25">
      <c r="A138" s="230" t="s">
        <v>102</v>
      </c>
      <c r="B138" s="231"/>
      <c r="C138" s="231"/>
      <c r="D138" s="231"/>
      <c r="E138" s="231"/>
      <c r="F138" s="232"/>
      <c r="G138" s="232"/>
      <c r="H138" s="233"/>
      <c r="I138" s="233"/>
      <c r="J138" s="232"/>
      <c r="K138" s="232"/>
      <c r="L138" s="233"/>
      <c r="M138" s="233"/>
      <c r="N138" s="232"/>
      <c r="O138" s="232"/>
      <c r="P138" s="233"/>
      <c r="Q138" s="233"/>
      <c r="R138" s="233"/>
      <c r="S138" s="233"/>
      <c r="T138" s="234"/>
      <c r="U138" s="234"/>
      <c r="V138" s="234"/>
      <c r="W138" s="234"/>
      <c r="X138" s="234"/>
      <c r="Y138" s="234"/>
      <c r="Z138" s="234"/>
      <c r="AA138" s="234"/>
      <c r="AD138" s="236"/>
      <c r="AE138" s="236"/>
      <c r="AF138" s="236"/>
      <c r="AG138" s="236"/>
      <c r="AH138" s="236"/>
    </row>
    <row r="140" spans="1:34" hidden="1" x14ac:dyDescent="0.25">
      <c r="A140" s="6">
        <f>(F50+H50+J50+L50+N50+P50+F106+H106+J106+L106+N106)/11</f>
        <v>26.7</v>
      </c>
    </row>
  </sheetData>
  <pageMargins left="0.31496062992125984" right="0.11811023622047245" top="0.15748031496062992" bottom="0.15748031496062992" header="0.31496062992125984" footer="0.31496062992125984"/>
  <pageSetup paperSize="9" scale="62" orientation="portrait" r:id="rId1"/>
  <rowBreaks count="1" manualBreakCount="1"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4</vt:i4>
      </vt:variant>
    </vt:vector>
  </HeadingPairs>
  <TitlesOfParts>
    <vt:vector size="6" baseType="lpstr">
      <vt:lpstr>52 PS</vt:lpstr>
      <vt:lpstr>51 PS</vt:lpstr>
      <vt:lpstr>'51 PS'!Obszar_wydruku</vt:lpstr>
      <vt:lpstr>'52 PS'!Obszar_wydruku</vt:lpstr>
      <vt:lpstr>'51 PS'!Tytuły_wydruku</vt:lpstr>
      <vt:lpstr>'52 PS'!Tytuły_wydruku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 Sawicka</dc:creator>
  <cp:lastModifiedBy>Eliza Sawicka</cp:lastModifiedBy>
  <dcterms:created xsi:type="dcterms:W3CDTF">2025-09-02T10:50:26Z</dcterms:created>
  <dcterms:modified xsi:type="dcterms:W3CDTF">2025-09-02T10:51:14Z</dcterms:modified>
</cp:coreProperties>
</file>