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westycje\INWESTYCJE\INWESTYCJE 2025\Przetargi\Kanalizacja Małkinia\"/>
    </mc:Choice>
  </mc:AlternateContent>
  <xr:revisionPtr revIDLastSave="0" documentId="13_ncr:11_{9848B47B-B749-410C-B49B-CE9C38F37A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3" i="1"/>
  <c r="G15" i="1"/>
  <c r="G17" i="1"/>
  <c r="G19" i="1"/>
  <c r="G21" i="1"/>
  <c r="G23" i="1"/>
  <c r="G25" i="1"/>
  <c r="G27" i="1"/>
  <c r="G29" i="1"/>
  <c r="G31" i="1"/>
  <c r="G33" i="1"/>
  <c r="G35" i="1"/>
  <c r="G37" i="1"/>
  <c r="G39" i="1"/>
  <c r="G41" i="1"/>
  <c r="G43" i="1"/>
  <c r="G45" i="1"/>
  <c r="G47" i="1"/>
  <c r="G49" i="1"/>
  <c r="G51" i="1"/>
  <c r="G9" i="1"/>
  <c r="G53" i="1" l="1"/>
  <c r="G54" i="1" l="1"/>
  <c r="G55" i="1" s="1"/>
</calcChain>
</file>

<file path=xl/sharedStrings.xml><?xml version="1.0" encoding="utf-8"?>
<sst xmlns="http://schemas.openxmlformats.org/spreadsheetml/2006/main" count="124" uniqueCount="101">
  <si>
    <r>
      <rPr>
        <sz val="9"/>
        <rFont val="Arial"/>
      </rPr>
      <t>Rozbiórka i budowa zewnętrznej kanalizacji sanitarnej przy Zespole Szkół w Małkini Górnej</t>
    </r>
  </si>
  <si>
    <r>
      <rPr>
        <sz val="8"/>
        <rFont val="Arial"/>
      </rPr>
      <t>Lp.</t>
    </r>
  </si>
  <si>
    <r>
      <rPr>
        <b/>
        <sz val="8"/>
        <rFont val="Arial"/>
      </rPr>
      <t>1</t>
    </r>
  </si>
  <si>
    <r>
      <rPr>
        <b/>
        <sz val="8"/>
        <rFont val="Arial"/>
      </rPr>
      <t>1.1</t>
    </r>
  </si>
  <si>
    <r>
      <rPr>
        <sz val="8"/>
        <rFont val="Arial"/>
      </rPr>
      <t>1 d.1.1</t>
    </r>
  </si>
  <si>
    <r>
      <rPr>
        <sz val="8"/>
        <rFont val="Arial"/>
      </rPr>
      <t>2 d.1.1</t>
    </r>
  </si>
  <si>
    <r>
      <rPr>
        <sz val="8"/>
        <rFont val="Arial"/>
      </rPr>
      <t>3 d.1.1</t>
    </r>
  </si>
  <si>
    <r>
      <rPr>
        <sz val="8"/>
        <rFont val="Arial"/>
      </rPr>
      <t>4 d.1.1</t>
    </r>
  </si>
  <si>
    <r>
      <rPr>
        <sz val="8"/>
        <rFont val="Arial"/>
      </rPr>
      <t>5 d.1.1</t>
    </r>
  </si>
  <si>
    <r>
      <rPr>
        <sz val="8"/>
        <rFont val="Arial"/>
      </rPr>
      <t>6 d.1.1</t>
    </r>
  </si>
  <si>
    <r>
      <rPr>
        <sz val="8"/>
        <rFont val="Arial"/>
      </rPr>
      <t>7 d.1.1</t>
    </r>
  </si>
  <si>
    <r>
      <rPr>
        <sz val="8"/>
        <rFont val="Arial"/>
      </rPr>
      <t>8 d.1.1</t>
    </r>
  </si>
  <si>
    <r>
      <rPr>
        <sz val="8"/>
        <rFont val="Arial"/>
      </rPr>
      <t>9 d.1.1</t>
    </r>
  </si>
  <si>
    <r>
      <rPr>
        <sz val="8"/>
        <rFont val="Arial"/>
      </rPr>
      <t>10 d.1.1</t>
    </r>
  </si>
  <si>
    <r>
      <rPr>
        <sz val="8"/>
        <rFont val="Arial"/>
      </rPr>
      <t>Podstawa</t>
    </r>
  </si>
  <si>
    <r>
      <rPr>
        <sz val="8"/>
        <rFont val="Arial"/>
      </rPr>
      <t>kalkulacja własna</t>
    </r>
  </si>
  <si>
    <r>
      <rPr>
        <b/>
        <sz val="8"/>
        <rFont val="Arial"/>
      </rPr>
      <t>Sieć kanalizacji sanitarnej z przyłączem</t>
    </r>
  </si>
  <si>
    <r>
      <rPr>
        <b/>
        <sz val="8"/>
        <rFont val="Arial"/>
      </rPr>
      <t>Sieć kanalizacji sanitarnej</t>
    </r>
  </si>
  <si>
    <r>
      <rPr>
        <sz val="8"/>
        <rFont val="Arial"/>
      </rPr>
      <t>Roboty pomiarowe - tyczenie trasy kanalizacji sanitarnej grawitacyjnej i wykonanie inwentaryzacji powykonawczej</t>
    </r>
  </si>
  <si>
    <r>
      <rPr>
        <sz val="8"/>
        <rFont val="Arial"/>
      </rPr>
      <t>Ręczne rozebranie nawierzchni z kostki betonowej na podsypce cementowo - piaskowej</t>
    </r>
  </si>
  <si>
    <r>
      <rPr>
        <sz val="8"/>
        <rFont val="Arial"/>
      </rPr>
      <t>Rozebranie podbudowy z kruszywa mechanicznie</t>
    </r>
  </si>
  <si>
    <r>
      <rPr>
        <sz val="8"/>
        <rFont val="Arial"/>
      </rPr>
      <t>Rozebranie obrzeży betonowych na podsypce cementowo-piaskowej</t>
    </r>
  </si>
  <si>
    <r>
      <rPr>
        <sz val="8"/>
        <rFont val="Arial"/>
      </rPr>
      <t>Wykopy liniowe o szerokości 0,8-2,5 m i głębokości do 3,0 m o ścianach pionowych w gruntach suchych kat. I-II z ręcznym wydobyciem urobku - 20 % wykopów W cenie należy uwzględnić wykonania, odwodnienie wykopów oraz zabezpieczenie ( przebudowę/naprawy ) istniejącego uzbrojenia podziemnego ( kable telefoniczne, elektroenergetyczne, sieć wodociągowa, ciągi drenarskie ) oraz koszt wycinki kolidujących drzew i krzewów.</t>
    </r>
  </si>
  <si>
    <r>
      <rPr>
        <sz val="8"/>
        <rFont val="Arial"/>
      </rPr>
      <t>Zasypywanie wykopów o ścianach pionowych o szerokości 0.8-2.5 m i głęb.do 3.0 m w gr.kat. I-III -współczynnik zagęszczenia Js=0.98)</t>
    </r>
  </si>
  <si>
    <r>
      <rPr>
        <sz val="8"/>
        <rFont val="Arial"/>
      </rPr>
      <t>Umocnienie ścian wykopów liniowych obudowami stalowymi systemowymi w gruntach suchych; wykopy głęb.do 3.0 m; grunt kat. I-II</t>
    </r>
  </si>
  <si>
    <r>
      <rPr>
        <sz val="8"/>
        <rFont val="Arial"/>
      </rPr>
      <t>Podłoża o gr. 10 cm - piasek pozyskany z wykopu</t>
    </r>
  </si>
  <si>
    <r>
      <rPr>
        <sz val="8"/>
        <rFont val="Arial"/>
      </rPr>
      <t>km</t>
    </r>
  </si>
  <si>
    <r>
      <rPr>
        <sz val="8"/>
        <rFont val="Arial"/>
      </rPr>
      <t>m</t>
    </r>
  </si>
  <si>
    <r>
      <rPr>
        <sz val="8"/>
        <rFont val="Arial"/>
      </rPr>
      <t>11 d.1.1</t>
    </r>
  </si>
  <si>
    <r>
      <rPr>
        <sz val="8"/>
        <rFont val="Arial"/>
      </rPr>
      <t>12 d.1.1</t>
    </r>
  </si>
  <si>
    <r>
      <rPr>
        <sz val="8"/>
        <rFont val="Arial"/>
      </rPr>
      <t>13 d.1.1</t>
    </r>
  </si>
  <si>
    <r>
      <rPr>
        <sz val="8"/>
        <rFont val="Arial"/>
      </rPr>
      <t>14 d.1.1</t>
    </r>
  </si>
  <si>
    <r>
      <rPr>
        <sz val="8"/>
        <rFont val="Arial"/>
      </rPr>
      <t>15 d.1.1</t>
    </r>
  </si>
  <si>
    <r>
      <rPr>
        <sz val="8"/>
        <rFont val="Arial"/>
      </rPr>
      <t>16 d.1.1</t>
    </r>
  </si>
  <si>
    <r>
      <rPr>
        <sz val="8"/>
        <rFont val="Arial"/>
      </rPr>
      <t>17 d.1.1</t>
    </r>
  </si>
  <si>
    <r>
      <rPr>
        <sz val="8"/>
        <rFont val="Arial"/>
      </rPr>
      <t>18 d.1.1</t>
    </r>
  </si>
  <si>
    <r>
      <rPr>
        <sz val="8"/>
        <rFont val="Arial"/>
      </rPr>
      <t>19 d.1.1</t>
    </r>
  </si>
  <si>
    <r>
      <rPr>
        <sz val="8"/>
        <rFont val="Arial"/>
      </rPr>
      <t>20 d.1.1</t>
    </r>
  </si>
  <si>
    <r>
      <rPr>
        <sz val="8"/>
        <rFont val="Arial"/>
      </rPr>
      <t>21 d.1.1</t>
    </r>
  </si>
  <si>
    <r>
      <rPr>
        <sz val="8"/>
        <rFont val="Arial"/>
      </rPr>
      <t>22 d.1.1</t>
    </r>
  </si>
  <si>
    <r>
      <rPr>
        <sz val="8"/>
        <rFont val="Arial"/>
      </rPr>
      <t>Obsypka rur z tworzyw sztucznych gr. 30 cm ponad wierzch rury - piasek pozyskany z wykopu</t>
    </r>
  </si>
  <si>
    <r>
      <rPr>
        <sz val="8"/>
        <rFont val="Arial"/>
      </rPr>
      <t>Rurociągi kanalizacyjne z PVC typ S ( lita ) o śr. 200 mm Pozycja obejmuje wykonanie próby szczelności, czyszczenie rurociągu oraz monitoring kamerą TV ułożonych kanałów.</t>
    </r>
  </si>
  <si>
    <r>
      <rPr>
        <sz val="8"/>
        <rFont val="Arial"/>
      </rPr>
      <t>Rurociągi kanalizacyjne z PVC typ S ( lita ) o śr. 160 mm Pozycja obejmuje wykonanie próby szczelności, czyszczenie rurociągu.</t>
    </r>
  </si>
  <si>
    <r>
      <rPr>
        <sz val="8"/>
        <rFont val="Arial"/>
      </rPr>
      <t>Studzienki kanalizacyjne z gotowych elementów z tworzyw sztucznych o śr. 1000 mm z pierścieniem odciążającym i włazem żeliwnym klasy D400</t>
    </r>
  </si>
  <si>
    <r>
      <rPr>
        <sz val="8"/>
        <rFont val="Arial"/>
      </rPr>
      <t>Przejścia szczelne przez ściany studni betonowych o śr. 200 mm</t>
    </r>
  </si>
  <si>
    <r>
      <rPr>
        <sz val="8"/>
        <rFont val="Arial"/>
      </rPr>
      <t>Kształtki PVC kanalizacyjne jednokielichowe łączone na wcisk o śr. zewn. 200 mm</t>
    </r>
  </si>
  <si>
    <r>
      <rPr>
        <sz val="8"/>
        <rFont val="Arial"/>
      </rPr>
      <t>Oznakowanie trasy kanalizacji sanitarnej ułożonej w ziemi taśmą z tworzywa sztucznego</t>
    </r>
  </si>
  <si>
    <r>
      <rPr>
        <sz val="8"/>
        <rFont val="Arial"/>
      </rPr>
      <t>Oporniki betonowe wystające o wymiarach 15x30 cm na podsypce cementowo-piaskowej - odtworzenie opornikami z demontażu</t>
    </r>
  </si>
  <si>
    <r>
      <rPr>
        <sz val="8"/>
        <rFont val="Arial"/>
      </rPr>
      <t>Nawierzchnie kostki betonowej o wysokości 8 cm na podsypce cementowo-piaskowej 1:4 grub. 3 cm -odtworzenie kostką z demontażu</t>
    </r>
  </si>
  <si>
    <r>
      <rPr>
        <sz val="8"/>
        <rFont val="Arial"/>
      </rPr>
      <t>Umartwienie odcinków przebudowanej sieci kanalizacji sanitarnej</t>
    </r>
  </si>
  <si>
    <r>
      <rPr>
        <sz val="8"/>
        <rFont val="Arial"/>
      </rPr>
      <t>szt.</t>
    </r>
  </si>
  <si>
    <r>
      <rPr>
        <sz val="8"/>
        <rFont val="Arial"/>
      </rPr>
      <t>szt</t>
    </r>
  </si>
  <si>
    <r>
      <rPr>
        <sz val="8"/>
        <rFont val="Arial"/>
      </rPr>
      <t>kpl</t>
    </r>
  </si>
  <si>
    <r>
      <rPr>
        <b/>
        <sz val="8"/>
        <rFont val="Arial"/>
      </rPr>
      <t>KOSZTORYS: Rozbiórka i budowa zewnętrznej kanalizacji sanitarnej przy Zespole Szkół w Małkini Górnej</t>
    </r>
  </si>
  <si>
    <r>
      <rPr>
        <sz val="8"/>
        <rFont val="Arial"/>
      </rPr>
      <t>przedmiar = 0,25 km</t>
    </r>
  </si>
  <si>
    <r>
      <rPr>
        <sz val="8"/>
        <rFont val="Arial"/>
      </rPr>
      <t>przedmiar = 14,00 m</t>
    </r>
  </si>
  <si>
    <r>
      <rPr>
        <sz val="8"/>
        <rFont val="Arial"/>
      </rPr>
      <t>przedmiar = 82,45 m3</t>
    </r>
  </si>
  <si>
    <r>
      <rPr>
        <sz val="8"/>
        <rFont val="Arial"/>
      </rPr>
      <t>Zasypanie wykopów fundamentowych podłużnych, punktowych, rowów, wykopów obiektowych spycharkami z zagęszczeniem mechanicznym zagęszczarkami (gr. warstwy w stanie luźnym 40 cm) - kat. gruntu I-II - współczynnik zagęszczenia Js=0.98)</t>
    </r>
  </si>
  <si>
    <r>
      <rPr>
        <sz val="8"/>
        <rFont val="Arial"/>
      </rPr>
      <t>Ilość</t>
    </r>
  </si>
  <si>
    <r>
      <rPr>
        <sz val="8"/>
        <rFont val="Arial"/>
      </rPr>
      <t>Cena</t>
    </r>
  </si>
  <si>
    <r>
      <rPr>
        <sz val="8"/>
        <rFont val="Arial"/>
      </rPr>
      <t>Wartość</t>
    </r>
  </si>
  <si>
    <r>
      <rPr>
        <sz val="8"/>
        <rFont val="Arial"/>
      </rPr>
      <t>przedmiar = 226,00 m</t>
    </r>
  </si>
  <si>
    <r>
      <rPr>
        <sz val="8"/>
        <rFont val="Arial"/>
      </rPr>
      <t>przedmiar = 16,50 m</t>
    </r>
  </si>
  <si>
    <r>
      <rPr>
        <sz val="8"/>
        <rFont val="Arial"/>
      </rPr>
      <t>przedmiar = 9,00 szt.</t>
    </r>
  </si>
  <si>
    <r>
      <rPr>
        <sz val="8"/>
        <rFont val="Arial"/>
      </rPr>
      <t>przedmiar = 1,00 szt</t>
    </r>
  </si>
  <si>
    <r>
      <rPr>
        <sz val="8"/>
        <rFont val="Arial"/>
      </rPr>
      <t>przedmiar = 4,00 szt</t>
    </r>
  </si>
  <si>
    <r>
      <rPr>
        <sz val="8"/>
        <rFont val="Arial"/>
      </rPr>
      <t>przedmiar = 242,50 m</t>
    </r>
  </si>
  <si>
    <r>
      <rPr>
        <sz val="8"/>
        <rFont val="Arial"/>
      </rPr>
      <t>Ława betonowa pod krawęzniki z oporem -odtworzenie</t>
    </r>
  </si>
  <si>
    <r>
      <rPr>
        <sz val="8"/>
        <rFont val="Arial"/>
      </rPr>
      <t>przedmiar = 1,00 kpl</t>
    </r>
  </si>
  <si>
    <t>KOSZTORYS OFERTOWY</t>
  </si>
  <si>
    <t>KNR 2-31 
0807-01 analogia</t>
  </si>
  <si>
    <t>KSNR 6 
0801-02 analogia</t>
  </si>
  <si>
    <t>KSNR 6 
0806-02 analogia</t>
  </si>
  <si>
    <t>KNNR 1 
0210-02 -analogia</t>
  </si>
  <si>
    <t>KNNR 1 
0307-03 -analogia</t>
  </si>
  <si>
    <t>KNNR 1 
0318-03 z.o.2.11.4. 9911-02 -analogia</t>
  </si>
  <si>
    <t>KNNR 1 
0214-03 z.o.2.11.4. 9911-02 -analogia</t>
  </si>
  <si>
    <t>KNNR 11 
0502-02</t>
  </si>
  <si>
    <t>KNNR 11 
0502-01</t>
  </si>
  <si>
    <t>KNNR 11 
0406-05 -analogia</t>
  </si>
  <si>
    <t>KNNR 4 
1321-03 analogia</t>
  </si>
  <si>
    <t>KNNR 4 
1321-03</t>
  </si>
  <si>
    <t>KNR 2-31 
0402-04</t>
  </si>
  <si>
    <t>KNR-W 
2-19 
0102-01</t>
  </si>
  <si>
    <t>KNR 2-31 
0403-03 analogia</t>
  </si>
  <si>
    <t>KNNR 6 
0302-04</t>
  </si>
  <si>
    <t>KNNR 6 
0113-02 analogia</t>
  </si>
  <si>
    <t xml:space="preserve">Opis </t>
  </si>
  <si>
    <t>J.m.</t>
  </si>
  <si>
    <t>Warstwa górna podbudowy z kruszyw łamanych 0-31,5 mm o grubości po zagęszczeniu 20 cm</t>
  </si>
  <si>
    <r>
      <rPr>
        <sz val="8"/>
        <rFont val="Arial"/>
      </rPr>
      <t>m</t>
    </r>
    <r>
      <rPr>
        <vertAlign val="superscript"/>
        <sz val="8"/>
        <rFont val="Arial"/>
        <family val="2"/>
        <charset val="238"/>
      </rPr>
      <t>2</t>
    </r>
  </si>
  <si>
    <r>
      <rPr>
        <sz val="8"/>
        <rFont val="Arial"/>
      </rPr>
      <t>przedmiar = 54,00 m</t>
    </r>
    <r>
      <rPr>
        <vertAlign val="superscript"/>
        <sz val="8"/>
        <rFont val="Arial"/>
        <family val="2"/>
        <charset val="238"/>
      </rPr>
      <t>2</t>
    </r>
  </si>
  <si>
    <r>
      <rPr>
        <sz val="8"/>
        <rFont val="Arial"/>
      </rPr>
      <t>m</t>
    </r>
    <r>
      <rPr>
        <vertAlign val="superscript"/>
        <sz val="8"/>
        <rFont val="Arial"/>
        <family val="2"/>
        <charset val="238"/>
      </rPr>
      <t>3</t>
    </r>
  </si>
  <si>
    <r>
      <rPr>
        <sz val="8"/>
        <rFont val="Arial"/>
      </rPr>
      <t>przedmiar = 329,80 m</t>
    </r>
    <r>
      <rPr>
        <vertAlign val="superscript"/>
        <sz val="8"/>
        <rFont val="Arial"/>
        <family val="2"/>
        <charset val="238"/>
      </rPr>
      <t>3</t>
    </r>
  </si>
  <si>
    <r>
      <rPr>
        <sz val="8"/>
        <rFont val="Arial"/>
      </rPr>
      <t>Wykopy oraz przekopy o głęb.do 3.0 m wyk.na odkład koparkami podsiębiernymi o poj.łyżki 0.25 -0.60 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</rPr>
      <t xml:space="preserve"> w gr.kat. I-II - 80 % wykopów W cenie należy uwzględnić wykonanie odwodnienia wykopów oraz zabezpieczenie ( przebudowę/naprawy ) istniejącego uzbrojenia podziemnego ( kable telefoniczne, elektroenergetyczne, sieć wodociągowa, ciągi drenarskie ) oraz koszt wycinki kolidujących drzew i krzewów.</t>
    </r>
  </si>
  <si>
    <r>
      <rPr>
        <sz val="8"/>
        <rFont val="Arial"/>
      </rPr>
      <t>przedmiar = 82,45 m</t>
    </r>
    <r>
      <rPr>
        <vertAlign val="superscript"/>
        <sz val="8"/>
        <rFont val="Arial"/>
        <family val="2"/>
        <charset val="238"/>
      </rPr>
      <t>3</t>
    </r>
  </si>
  <si>
    <r>
      <rPr>
        <sz val="8"/>
        <rFont val="Arial"/>
      </rPr>
      <t>przedmiar = 727,50 m</t>
    </r>
    <r>
      <rPr>
        <vertAlign val="superscript"/>
        <sz val="8"/>
        <rFont val="Arial"/>
        <family val="2"/>
        <charset val="238"/>
      </rPr>
      <t>2</t>
    </r>
  </si>
  <si>
    <r>
      <rPr>
        <sz val="8"/>
        <rFont val="Arial"/>
      </rPr>
      <t>przedmiar = 24,25 m</t>
    </r>
    <r>
      <rPr>
        <vertAlign val="superscript"/>
        <sz val="8"/>
        <rFont val="Arial"/>
        <family val="2"/>
        <charset val="238"/>
      </rPr>
      <t>3</t>
    </r>
  </si>
  <si>
    <r>
      <rPr>
        <sz val="8"/>
        <rFont val="Arial"/>
      </rPr>
      <t>przedmiar = 72,75 m</t>
    </r>
    <r>
      <rPr>
        <vertAlign val="superscript"/>
        <sz val="8"/>
        <rFont val="Arial"/>
        <family val="2"/>
        <charset val="238"/>
      </rPr>
      <t>3</t>
    </r>
  </si>
  <si>
    <r>
      <rPr>
        <sz val="8"/>
        <rFont val="Arial"/>
      </rPr>
      <t>przedmiar = 1,26 m</t>
    </r>
    <r>
      <rPr>
        <vertAlign val="superscript"/>
        <sz val="8"/>
        <rFont val="Arial"/>
        <family val="2"/>
        <charset val="238"/>
      </rPr>
      <t>3</t>
    </r>
  </si>
  <si>
    <r>
      <t>przedmiar = 54,00 m</t>
    </r>
    <r>
      <rPr>
        <vertAlign val="superscript"/>
        <sz val="8"/>
        <rFont val="Arial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</si>
</sst>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0"/>
      <name val="Arial"/>
    </font>
    <font>
      <b/>
      <sz val="16"/>
      <name val="Arial"/>
    </font>
    <font>
      <sz val="8"/>
      <name val="Arial"/>
    </font>
    <font>
      <sz val="9"/>
      <name val="Arial"/>
    </font>
    <font>
      <b/>
      <sz val="8"/>
      <name val="Arial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22" xfId="0" applyBorder="1" applyAlignment="1">
      <alignment horizontal="justify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164" fontId="0" fillId="0" borderId="17" xfId="0" applyNumberFormat="1" applyBorder="1" applyAlignment="1">
      <alignment horizontal="right" vertical="center"/>
    </xf>
    <xf numFmtId="164" fontId="0" fillId="0" borderId="7" xfId="0" applyNumberFormat="1" applyBorder="1" applyAlignment="1">
      <alignment horizontal="right" vertical="center"/>
    </xf>
    <xf numFmtId="4" fontId="0" fillId="0" borderId="23" xfId="0" applyNumberFormat="1" applyBorder="1" applyAlignment="1">
      <alignment horizontal="right" vertical="center"/>
    </xf>
    <xf numFmtId="4" fontId="0" fillId="0" borderId="24" xfId="0" applyNumberFormat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4" fontId="0" fillId="0" borderId="15" xfId="0" applyNumberFormat="1" applyBorder="1" applyAlignment="1">
      <alignment horizontal="right" vertical="center"/>
    </xf>
    <xf numFmtId="4" fontId="0" fillId="0" borderId="25" xfId="0" applyNumberFormat="1" applyBorder="1" applyAlignment="1">
      <alignment horizontal="right" vertic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164" fontId="6" fillId="0" borderId="29" xfId="0" applyNumberFormat="1" applyFont="1" applyBorder="1" applyAlignment="1"/>
    <xf numFmtId="164" fontId="6" fillId="0" borderId="29" xfId="0" applyNumberFormat="1" applyFont="1" applyBorder="1" applyAlignment="1">
      <alignment vertical="top" wrapText="1"/>
    </xf>
    <xf numFmtId="0" fontId="5" fillId="0" borderId="13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view="pageBreakPreview" topLeftCell="A37" zoomScale="130" zoomScaleNormal="130" zoomScaleSheetLayoutView="130" workbookViewId="0">
      <selection activeCell="L45" sqref="L45"/>
    </sheetView>
  </sheetViews>
  <sheetFormatPr defaultRowHeight="12.75" x14ac:dyDescent="0.2"/>
  <cols>
    <col min="1" max="1" width="8" style="10"/>
    <col min="2" max="2" width="10.7109375" style="28" customWidth="1"/>
    <col min="3" max="3" width="34.42578125" style="6" customWidth="1"/>
    <col min="4" max="4" width="6.140625" style="10" customWidth="1"/>
    <col min="5" max="5" width="8.85546875" style="7" customWidth="1"/>
    <col min="6" max="6" width="9.140625" style="7" customWidth="1"/>
    <col min="7" max="7" width="12" style="7"/>
    <col min="8" max="9" width="9"/>
    <col min="10" max="10" width="13"/>
    <col min="11" max="11" width="9"/>
  </cols>
  <sheetData>
    <row r="1" spans="1:7" ht="20.25" x14ac:dyDescent="0.2">
      <c r="A1" s="14" t="s">
        <v>69</v>
      </c>
      <c r="B1" s="13"/>
      <c r="C1" s="13"/>
      <c r="D1" s="13"/>
      <c r="E1" s="13"/>
      <c r="F1" s="13"/>
      <c r="G1" s="13"/>
    </row>
    <row r="3" spans="1:7" x14ac:dyDescent="0.2">
      <c r="A3" s="49" t="s">
        <v>0</v>
      </c>
      <c r="B3" s="49"/>
      <c r="C3" s="49"/>
      <c r="D3" s="49"/>
      <c r="E3" s="49"/>
      <c r="F3" s="49"/>
      <c r="G3" s="49"/>
    </row>
    <row r="4" spans="1:7" ht="13.5" thickBot="1" x14ac:dyDescent="0.25"/>
    <row r="5" spans="1:7" ht="13.5" thickBot="1" x14ac:dyDescent="0.25">
      <c r="A5" s="5" t="s">
        <v>1</v>
      </c>
      <c r="B5" s="20" t="s">
        <v>14</v>
      </c>
      <c r="C5" s="20" t="s">
        <v>87</v>
      </c>
      <c r="D5" s="4" t="s">
        <v>88</v>
      </c>
      <c r="E5" s="4" t="s">
        <v>58</v>
      </c>
      <c r="F5" s="5" t="s">
        <v>59</v>
      </c>
      <c r="G5" s="31" t="s">
        <v>60</v>
      </c>
    </row>
    <row r="6" spans="1:7" ht="13.5" thickBot="1" x14ac:dyDescent="0.25">
      <c r="A6" s="32" t="s">
        <v>53</v>
      </c>
      <c r="B6" s="33"/>
      <c r="C6" s="33"/>
      <c r="D6" s="33"/>
      <c r="E6" s="33"/>
      <c r="F6" s="33"/>
      <c r="G6" s="34"/>
    </row>
    <row r="7" spans="1:7" x14ac:dyDescent="0.2">
      <c r="A7" s="15" t="s">
        <v>2</v>
      </c>
      <c r="B7" s="29"/>
      <c r="C7" s="1" t="s">
        <v>16</v>
      </c>
      <c r="D7" s="2"/>
      <c r="E7" s="2"/>
      <c r="F7" s="2"/>
      <c r="G7" s="3"/>
    </row>
    <row r="8" spans="1:7" x14ac:dyDescent="0.2">
      <c r="A8" s="15" t="s">
        <v>3</v>
      </c>
      <c r="B8" s="29"/>
      <c r="C8" s="1" t="s">
        <v>17</v>
      </c>
      <c r="D8" s="2"/>
      <c r="E8" s="2"/>
      <c r="F8" s="2"/>
      <c r="G8" s="3"/>
    </row>
    <row r="9" spans="1:7" ht="39.75" customHeight="1" x14ac:dyDescent="0.2">
      <c r="A9" s="16" t="s">
        <v>4</v>
      </c>
      <c r="B9" s="25" t="s">
        <v>15</v>
      </c>
      <c r="C9" s="21" t="s">
        <v>18</v>
      </c>
      <c r="D9" s="11" t="s">
        <v>26</v>
      </c>
      <c r="E9" s="39">
        <v>0.25</v>
      </c>
      <c r="F9" s="37"/>
      <c r="G9" s="35">
        <f>E9*F9</f>
        <v>0</v>
      </c>
    </row>
    <row r="10" spans="1:7" x14ac:dyDescent="0.2">
      <c r="A10" s="17"/>
      <c r="B10" s="29"/>
      <c r="C10" s="22" t="s">
        <v>54</v>
      </c>
      <c r="D10" s="12"/>
      <c r="E10" s="38"/>
      <c r="F10" s="38"/>
      <c r="G10" s="35"/>
    </row>
    <row r="11" spans="1:7" ht="33.75" x14ac:dyDescent="0.2">
      <c r="A11" s="16" t="s">
        <v>5</v>
      </c>
      <c r="B11" s="26" t="s">
        <v>70</v>
      </c>
      <c r="C11" s="23" t="s">
        <v>19</v>
      </c>
      <c r="D11" s="50" t="s">
        <v>90</v>
      </c>
      <c r="E11" s="39">
        <v>54</v>
      </c>
      <c r="F11" s="39"/>
      <c r="G11" s="35">
        <f t="shared" ref="G11:G51" si="0">E11*F11</f>
        <v>0</v>
      </c>
    </row>
    <row r="12" spans="1:7" x14ac:dyDescent="0.2">
      <c r="A12" s="17"/>
      <c r="B12" s="29"/>
      <c r="C12" s="51" t="s">
        <v>91</v>
      </c>
      <c r="D12" s="12"/>
      <c r="E12" s="38"/>
      <c r="F12" s="38"/>
      <c r="G12" s="35"/>
    </row>
    <row r="13" spans="1:7" ht="33.75" x14ac:dyDescent="0.2">
      <c r="A13" s="18" t="s">
        <v>6</v>
      </c>
      <c r="B13" s="26" t="s">
        <v>71</v>
      </c>
      <c r="C13" s="9" t="s">
        <v>20</v>
      </c>
      <c r="D13" s="50" t="s">
        <v>90</v>
      </c>
      <c r="E13" s="39">
        <v>54</v>
      </c>
      <c r="F13" s="39"/>
      <c r="G13" s="35">
        <f t="shared" si="0"/>
        <v>0</v>
      </c>
    </row>
    <row r="14" spans="1:7" x14ac:dyDescent="0.2">
      <c r="A14" s="17"/>
      <c r="B14" s="29"/>
      <c r="C14" s="51" t="s">
        <v>91</v>
      </c>
      <c r="D14" s="12"/>
      <c r="E14" s="38"/>
      <c r="F14" s="38"/>
      <c r="G14" s="35"/>
    </row>
    <row r="15" spans="1:7" ht="33.75" x14ac:dyDescent="0.2">
      <c r="A15" s="18" t="s">
        <v>7</v>
      </c>
      <c r="B15" s="26" t="s">
        <v>72</v>
      </c>
      <c r="C15" s="23" t="s">
        <v>21</v>
      </c>
      <c r="D15" s="11" t="s">
        <v>27</v>
      </c>
      <c r="E15" s="39">
        <v>14</v>
      </c>
      <c r="F15" s="39"/>
      <c r="G15" s="35">
        <f t="shared" si="0"/>
        <v>0</v>
      </c>
    </row>
    <row r="16" spans="1:7" x14ac:dyDescent="0.2">
      <c r="A16" s="17"/>
      <c r="B16" s="29"/>
      <c r="C16" s="22" t="s">
        <v>55</v>
      </c>
      <c r="D16" s="12"/>
      <c r="E16" s="38"/>
      <c r="F16" s="38"/>
      <c r="G16" s="35"/>
    </row>
    <row r="17" spans="1:7" ht="114.75" customHeight="1" x14ac:dyDescent="0.2">
      <c r="A17" s="18" t="s">
        <v>8</v>
      </c>
      <c r="B17" s="27" t="s">
        <v>73</v>
      </c>
      <c r="C17" s="48" t="s">
        <v>94</v>
      </c>
      <c r="D17" s="50" t="s">
        <v>92</v>
      </c>
      <c r="E17" s="39">
        <v>329.8</v>
      </c>
      <c r="F17" s="39"/>
      <c r="G17" s="35">
        <f t="shared" si="0"/>
        <v>0</v>
      </c>
    </row>
    <row r="18" spans="1:7" x14ac:dyDescent="0.2">
      <c r="A18" s="17"/>
      <c r="B18" s="29"/>
      <c r="C18" s="51" t="s">
        <v>93</v>
      </c>
      <c r="D18" s="12"/>
      <c r="E18" s="38"/>
      <c r="F18" s="38"/>
      <c r="G18" s="35"/>
    </row>
    <row r="19" spans="1:7" ht="123.75" x14ac:dyDescent="0.2">
      <c r="A19" s="18" t="s">
        <v>9</v>
      </c>
      <c r="B19" s="27" t="s">
        <v>74</v>
      </c>
      <c r="C19" s="23" t="s">
        <v>22</v>
      </c>
      <c r="D19" s="50" t="s">
        <v>92</v>
      </c>
      <c r="E19" s="39">
        <v>82.45</v>
      </c>
      <c r="F19" s="39"/>
      <c r="G19" s="35">
        <f t="shared" si="0"/>
        <v>0</v>
      </c>
    </row>
    <row r="20" spans="1:7" x14ac:dyDescent="0.2">
      <c r="A20" s="17"/>
      <c r="B20" s="29"/>
      <c r="C20" s="51" t="s">
        <v>95</v>
      </c>
      <c r="D20" s="12"/>
      <c r="E20" s="38"/>
      <c r="F20" s="38"/>
      <c r="G20" s="35"/>
    </row>
    <row r="21" spans="1:7" ht="56.25" x14ac:dyDescent="0.2">
      <c r="A21" s="18" t="s">
        <v>10</v>
      </c>
      <c r="B21" s="26" t="s">
        <v>75</v>
      </c>
      <c r="C21" s="23" t="s">
        <v>23</v>
      </c>
      <c r="D21" s="50" t="s">
        <v>92</v>
      </c>
      <c r="E21" s="39">
        <v>82.45</v>
      </c>
      <c r="F21" s="39"/>
      <c r="G21" s="35">
        <f t="shared" si="0"/>
        <v>0</v>
      </c>
    </row>
    <row r="22" spans="1:7" x14ac:dyDescent="0.2">
      <c r="A22" s="17"/>
      <c r="B22" s="29"/>
      <c r="C22" s="22" t="s">
        <v>56</v>
      </c>
      <c r="D22" s="12"/>
      <c r="E22" s="38"/>
      <c r="F22" s="38"/>
      <c r="G22" s="35"/>
    </row>
    <row r="23" spans="1:7" ht="74.25" customHeight="1" x14ac:dyDescent="0.2">
      <c r="A23" s="18" t="s">
        <v>11</v>
      </c>
      <c r="B23" s="27" t="s">
        <v>76</v>
      </c>
      <c r="C23" s="21" t="s">
        <v>57</v>
      </c>
      <c r="D23" s="50" t="s">
        <v>92</v>
      </c>
      <c r="E23" s="39">
        <v>329.8</v>
      </c>
      <c r="F23" s="39"/>
      <c r="G23" s="35">
        <f t="shared" si="0"/>
        <v>0</v>
      </c>
    </row>
    <row r="24" spans="1:7" ht="13.5" thickBot="1" x14ac:dyDescent="0.25">
      <c r="A24" s="17"/>
      <c r="B24" s="29"/>
      <c r="C24" s="51" t="s">
        <v>93</v>
      </c>
      <c r="D24" s="12"/>
      <c r="E24" s="38"/>
      <c r="F24" s="38"/>
      <c r="G24" s="35"/>
    </row>
    <row r="25" spans="1:7" ht="45.75" thickBot="1" x14ac:dyDescent="0.25">
      <c r="A25" s="18" t="s">
        <v>12</v>
      </c>
      <c r="B25" s="25" t="s">
        <v>15</v>
      </c>
      <c r="C25" s="21" t="s">
        <v>24</v>
      </c>
      <c r="D25" s="50" t="s">
        <v>90</v>
      </c>
      <c r="E25" s="39">
        <v>727.5</v>
      </c>
      <c r="F25" s="39"/>
      <c r="G25" s="35">
        <f t="shared" si="0"/>
        <v>0</v>
      </c>
    </row>
    <row r="26" spans="1:7" ht="13.5" thickBot="1" x14ac:dyDescent="0.25">
      <c r="A26" s="17"/>
      <c r="B26" s="29"/>
      <c r="C26" s="51" t="s">
        <v>96</v>
      </c>
      <c r="D26" s="12"/>
      <c r="E26" s="38"/>
      <c r="F26" s="38"/>
      <c r="G26" s="35"/>
    </row>
    <row r="27" spans="1:7" ht="22.5" x14ac:dyDescent="0.2">
      <c r="A27" s="19" t="s">
        <v>13</v>
      </c>
      <c r="B27" s="25" t="s">
        <v>15</v>
      </c>
      <c r="C27" s="9" t="s">
        <v>25</v>
      </c>
      <c r="D27" s="50" t="s">
        <v>92</v>
      </c>
      <c r="E27" s="39">
        <v>24.25</v>
      </c>
      <c r="F27" s="39"/>
      <c r="G27" s="35">
        <f t="shared" si="0"/>
        <v>0</v>
      </c>
    </row>
    <row r="28" spans="1:7" x14ac:dyDescent="0.2">
      <c r="A28" s="17"/>
      <c r="B28" s="29"/>
      <c r="C28" s="51" t="s">
        <v>97</v>
      </c>
      <c r="D28" s="12"/>
      <c r="E28" s="38"/>
      <c r="F28" s="38"/>
      <c r="G28" s="35"/>
    </row>
    <row r="29" spans="1:7" ht="34.5" thickBot="1" x14ac:dyDescent="0.25">
      <c r="A29" s="19" t="s">
        <v>28</v>
      </c>
      <c r="B29" s="25" t="s">
        <v>15</v>
      </c>
      <c r="C29" s="23" t="s">
        <v>40</v>
      </c>
      <c r="D29" s="50" t="s">
        <v>92</v>
      </c>
      <c r="E29" s="39">
        <v>72.75</v>
      </c>
      <c r="F29" s="39"/>
      <c r="G29" s="35">
        <f t="shared" si="0"/>
        <v>0</v>
      </c>
    </row>
    <row r="30" spans="1:7" ht="13.5" thickBot="1" x14ac:dyDescent="0.25">
      <c r="A30" s="17"/>
      <c r="B30" s="29"/>
      <c r="C30" s="51" t="s">
        <v>98</v>
      </c>
      <c r="D30" s="12"/>
      <c r="E30" s="40"/>
      <c r="F30" s="38"/>
      <c r="G30" s="35"/>
    </row>
    <row r="31" spans="1:7" ht="45" x14ac:dyDescent="0.2">
      <c r="A31" s="18" t="s">
        <v>29</v>
      </c>
      <c r="B31" s="27" t="s">
        <v>77</v>
      </c>
      <c r="C31" s="21" t="s">
        <v>41</v>
      </c>
      <c r="D31" s="11" t="s">
        <v>27</v>
      </c>
      <c r="E31" s="39">
        <v>226</v>
      </c>
      <c r="F31" s="39"/>
      <c r="G31" s="35">
        <f t="shared" si="0"/>
        <v>0</v>
      </c>
    </row>
    <row r="32" spans="1:7" x14ac:dyDescent="0.2">
      <c r="A32" s="17"/>
      <c r="B32" s="29"/>
      <c r="C32" s="22" t="s">
        <v>61</v>
      </c>
      <c r="D32" s="12"/>
      <c r="E32" s="40"/>
      <c r="F32" s="38"/>
      <c r="G32" s="35"/>
    </row>
    <row r="33" spans="1:7" ht="33.75" x14ac:dyDescent="0.2">
      <c r="A33" s="18" t="s">
        <v>30</v>
      </c>
      <c r="B33" s="27" t="s">
        <v>78</v>
      </c>
      <c r="C33" s="21" t="s">
        <v>42</v>
      </c>
      <c r="D33" s="11" t="s">
        <v>27</v>
      </c>
      <c r="E33" s="39">
        <v>16.5</v>
      </c>
      <c r="F33" s="39"/>
      <c r="G33" s="35">
        <f t="shared" si="0"/>
        <v>0</v>
      </c>
    </row>
    <row r="34" spans="1:7" x14ac:dyDescent="0.2">
      <c r="A34" s="17"/>
      <c r="B34" s="29"/>
      <c r="C34" s="22" t="s">
        <v>62</v>
      </c>
      <c r="D34" s="12"/>
      <c r="E34" s="40"/>
      <c r="F34" s="38"/>
      <c r="G34" s="35"/>
    </row>
    <row r="35" spans="1:7" ht="45" x14ac:dyDescent="0.2">
      <c r="A35" s="18" t="s">
        <v>31</v>
      </c>
      <c r="B35" s="30" t="s">
        <v>79</v>
      </c>
      <c r="C35" s="24" t="s">
        <v>43</v>
      </c>
      <c r="D35" s="11" t="s">
        <v>50</v>
      </c>
      <c r="E35" s="39">
        <v>9</v>
      </c>
      <c r="F35" s="39"/>
      <c r="G35" s="35">
        <f t="shared" si="0"/>
        <v>0</v>
      </c>
    </row>
    <row r="36" spans="1:7" x14ac:dyDescent="0.2">
      <c r="A36" s="17"/>
      <c r="B36" s="29"/>
      <c r="C36" s="22" t="s">
        <v>63</v>
      </c>
      <c r="D36" s="12"/>
      <c r="E36" s="40"/>
      <c r="F36" s="38"/>
      <c r="G36" s="35"/>
    </row>
    <row r="37" spans="1:7" ht="33.75" x14ac:dyDescent="0.2">
      <c r="A37" s="18" t="s">
        <v>32</v>
      </c>
      <c r="B37" s="30" t="s">
        <v>80</v>
      </c>
      <c r="C37" s="23" t="s">
        <v>44</v>
      </c>
      <c r="D37" s="11" t="s">
        <v>51</v>
      </c>
      <c r="E37" s="39">
        <v>1</v>
      </c>
      <c r="F37" s="39"/>
      <c r="G37" s="35">
        <f t="shared" si="0"/>
        <v>0</v>
      </c>
    </row>
    <row r="38" spans="1:7" x14ac:dyDescent="0.2">
      <c r="A38" s="17"/>
      <c r="B38" s="29"/>
      <c r="C38" s="22" t="s">
        <v>64</v>
      </c>
      <c r="D38" s="12"/>
      <c r="E38" s="40"/>
      <c r="F38" s="38"/>
      <c r="G38" s="35"/>
    </row>
    <row r="39" spans="1:7" ht="22.5" x14ac:dyDescent="0.2">
      <c r="A39" s="19" t="s">
        <v>33</v>
      </c>
      <c r="B39" s="27" t="s">
        <v>81</v>
      </c>
      <c r="C39" s="23" t="s">
        <v>45</v>
      </c>
      <c r="D39" s="11" t="s">
        <v>51</v>
      </c>
      <c r="E39" s="39">
        <v>4</v>
      </c>
      <c r="F39" s="39"/>
      <c r="G39" s="35">
        <f t="shared" si="0"/>
        <v>0</v>
      </c>
    </row>
    <row r="40" spans="1:7" x14ac:dyDescent="0.2">
      <c r="A40" s="17"/>
      <c r="B40" s="29"/>
      <c r="C40" s="22" t="s">
        <v>65</v>
      </c>
      <c r="D40" s="12"/>
      <c r="E40" s="40"/>
      <c r="F40" s="38"/>
      <c r="G40" s="35"/>
    </row>
    <row r="41" spans="1:7" ht="33.75" x14ac:dyDescent="0.2">
      <c r="A41" s="18" t="s">
        <v>34</v>
      </c>
      <c r="B41" s="27" t="s">
        <v>83</v>
      </c>
      <c r="C41" s="23" t="s">
        <v>46</v>
      </c>
      <c r="D41" s="11" t="s">
        <v>27</v>
      </c>
      <c r="E41" s="39">
        <v>242.5</v>
      </c>
      <c r="F41" s="39"/>
      <c r="G41" s="35">
        <f t="shared" si="0"/>
        <v>0</v>
      </c>
    </row>
    <row r="42" spans="1:7" x14ac:dyDescent="0.2">
      <c r="A42" s="17"/>
      <c r="B42" s="29"/>
      <c r="C42" s="22" t="s">
        <v>66</v>
      </c>
      <c r="D42" s="12"/>
      <c r="E42" s="40"/>
      <c r="F42" s="38"/>
      <c r="G42" s="35"/>
    </row>
    <row r="43" spans="1:7" ht="22.5" x14ac:dyDescent="0.2">
      <c r="A43" s="19" t="s">
        <v>35</v>
      </c>
      <c r="B43" s="27" t="s">
        <v>82</v>
      </c>
      <c r="C43" s="23" t="s">
        <v>67</v>
      </c>
      <c r="D43" s="50" t="s">
        <v>92</v>
      </c>
      <c r="E43" s="41">
        <v>1.26</v>
      </c>
      <c r="F43" s="39"/>
      <c r="G43" s="35">
        <f t="shared" si="0"/>
        <v>0</v>
      </c>
    </row>
    <row r="44" spans="1:7" x14ac:dyDescent="0.2">
      <c r="A44" s="17"/>
      <c r="B44" s="29"/>
      <c r="C44" s="51" t="s">
        <v>99</v>
      </c>
      <c r="D44" s="12"/>
      <c r="E44" s="40"/>
      <c r="F44" s="38"/>
      <c r="G44" s="35"/>
    </row>
    <row r="45" spans="1:7" ht="33.75" x14ac:dyDescent="0.2">
      <c r="A45" s="18" t="s">
        <v>36</v>
      </c>
      <c r="B45" s="30" t="s">
        <v>84</v>
      </c>
      <c r="C45" s="21" t="s">
        <v>47</v>
      </c>
      <c r="D45" s="11" t="s">
        <v>27</v>
      </c>
      <c r="E45" s="39">
        <v>14</v>
      </c>
      <c r="F45" s="39"/>
      <c r="G45" s="35">
        <f t="shared" si="0"/>
        <v>0</v>
      </c>
    </row>
    <row r="46" spans="1:7" x14ac:dyDescent="0.2">
      <c r="A46" s="17"/>
      <c r="B46" s="29"/>
      <c r="C46" s="22" t="s">
        <v>55</v>
      </c>
      <c r="D46" s="12"/>
      <c r="E46" s="40"/>
      <c r="F46" s="38"/>
      <c r="G46" s="35"/>
    </row>
    <row r="47" spans="1:7" ht="33.75" x14ac:dyDescent="0.2">
      <c r="A47" s="16" t="s">
        <v>37</v>
      </c>
      <c r="B47" s="27" t="s">
        <v>85</v>
      </c>
      <c r="C47" s="21" t="s">
        <v>48</v>
      </c>
      <c r="D47" s="50" t="s">
        <v>90</v>
      </c>
      <c r="E47" s="39">
        <v>54</v>
      </c>
      <c r="F47" s="39"/>
      <c r="G47" s="35">
        <f t="shared" si="0"/>
        <v>0</v>
      </c>
    </row>
    <row r="48" spans="1:7" x14ac:dyDescent="0.2">
      <c r="A48" s="17"/>
      <c r="B48" s="29"/>
      <c r="C48" s="51" t="s">
        <v>91</v>
      </c>
      <c r="D48" s="12"/>
      <c r="E48" s="40"/>
      <c r="F48" s="38"/>
      <c r="G48" s="35"/>
    </row>
    <row r="49" spans="1:7" ht="33.75" x14ac:dyDescent="0.2">
      <c r="A49" s="16" t="s">
        <v>38</v>
      </c>
      <c r="B49" s="30" t="s">
        <v>86</v>
      </c>
      <c r="C49" s="48" t="s">
        <v>89</v>
      </c>
      <c r="D49" s="50" t="s">
        <v>90</v>
      </c>
      <c r="E49" s="39">
        <v>54</v>
      </c>
      <c r="F49" s="39"/>
      <c r="G49" s="35">
        <f t="shared" si="0"/>
        <v>0</v>
      </c>
    </row>
    <row r="50" spans="1:7" x14ac:dyDescent="0.2">
      <c r="A50" s="17"/>
      <c r="B50" s="29"/>
      <c r="C50" s="51" t="s">
        <v>100</v>
      </c>
      <c r="D50" s="12"/>
      <c r="E50" s="40"/>
      <c r="F50" s="38"/>
      <c r="G50" s="35"/>
    </row>
    <row r="51" spans="1:7" ht="22.5" x14ac:dyDescent="0.2">
      <c r="A51" s="19" t="s">
        <v>39</v>
      </c>
      <c r="B51" s="25" t="s">
        <v>15</v>
      </c>
      <c r="C51" s="23" t="s">
        <v>49</v>
      </c>
      <c r="D51" s="11" t="s">
        <v>52</v>
      </c>
      <c r="E51" s="41">
        <v>1</v>
      </c>
      <c r="F51" s="39"/>
      <c r="G51" s="35">
        <f t="shared" si="0"/>
        <v>0</v>
      </c>
    </row>
    <row r="52" spans="1:7" ht="13.5" thickBot="1" x14ac:dyDescent="0.25">
      <c r="A52" s="17"/>
      <c r="B52" s="29"/>
      <c r="C52" s="22" t="s">
        <v>68</v>
      </c>
      <c r="D52" s="12"/>
      <c r="E52" s="8"/>
      <c r="F52" s="38"/>
      <c r="G52" s="36"/>
    </row>
    <row r="53" spans="1:7" ht="13.5" thickBot="1" x14ac:dyDescent="0.25">
      <c r="A53" s="42"/>
      <c r="B53" s="43"/>
      <c r="C53" s="43"/>
      <c r="D53" s="43"/>
      <c r="E53" s="43"/>
      <c r="F53" s="43"/>
      <c r="G53" s="46">
        <f>SUM(G9:G51)</f>
        <v>0</v>
      </c>
    </row>
    <row r="54" spans="1:7" ht="13.5" thickBot="1" x14ac:dyDescent="0.25">
      <c r="A54" s="42"/>
      <c r="B54" s="43"/>
      <c r="C54" s="43"/>
      <c r="D54" s="43"/>
      <c r="E54" s="43"/>
      <c r="F54" s="43"/>
      <c r="G54" s="46">
        <f>G53*23%</f>
        <v>0</v>
      </c>
    </row>
    <row r="55" spans="1:7" ht="13.5" thickBot="1" x14ac:dyDescent="0.25">
      <c r="A55" s="44"/>
      <c r="B55" s="45"/>
      <c r="C55" s="45"/>
      <c r="D55" s="45"/>
      <c r="E55" s="45"/>
      <c r="F55" s="45"/>
      <c r="G55" s="47">
        <f>G53+G54</f>
        <v>0</v>
      </c>
    </row>
  </sheetData>
  <mergeCells count="8">
    <mergeCell ref="A1:G1"/>
    <mergeCell ref="A53:F53"/>
    <mergeCell ref="A54:F54"/>
    <mergeCell ref="A55:F55"/>
    <mergeCell ref="A3:G3"/>
    <mergeCell ref="C7:G7"/>
    <mergeCell ref="C8:G8"/>
    <mergeCell ref="A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Łuczaj</dc:creator>
  <cp:lastModifiedBy>Krzysztof Łuczaj</cp:lastModifiedBy>
  <dcterms:created xsi:type="dcterms:W3CDTF">2025-05-16T11:04:19Z</dcterms:created>
  <dcterms:modified xsi:type="dcterms:W3CDTF">2025-05-16T13:16:02Z</dcterms:modified>
</cp:coreProperties>
</file>