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D-dok\M O J E  D O K U M E N T Y\REMONT PRZEPUSTÓW\2025 Przepust Pułazie - Gąsiorowo\"/>
    </mc:Choice>
  </mc:AlternateContent>
  <bookViews>
    <workbookView xWindow="-120" yWindow="-120" windowWidth="29040" windowHeight="15720"/>
  </bookViews>
  <sheets>
    <sheet name="kosztorys" sheetId="3" r:id="rId1"/>
  </sheets>
  <definedNames>
    <definedName name="katalog" localSheetId="0">kosztorys!#REF!</definedName>
    <definedName name="katalog_1" localSheetId="0">kosztorys!#REF!</definedName>
    <definedName name="katalog_2" localSheetId="0">kosztorys!$B$3:$E$38</definedName>
    <definedName name="katalog_3" localSheetId="0">kosztorys!$B$3:$F$38</definedName>
    <definedName name="_xlnm.Print_Area" localSheetId="0">kosztorys!$A$1:$I$41</definedName>
    <definedName name="_xlnm.Print_Titles" localSheetId="0">kosztorys!$3:$5</definedName>
  </definedNames>
  <calcPr calcId="152511"/>
</workbook>
</file>

<file path=xl/calcChain.xml><?xml version="1.0" encoding="utf-8"?>
<calcChain xmlns="http://schemas.openxmlformats.org/spreadsheetml/2006/main">
  <c r="I15" i="3" l="1"/>
  <c r="I23" i="3"/>
  <c r="I18" i="3"/>
  <c r="I16" i="3"/>
  <c r="I30" i="3" l="1"/>
  <c r="I27" i="3"/>
  <c r="I26" i="3"/>
  <c r="I25" i="3"/>
  <c r="I8" i="3"/>
  <c r="I38" i="3" l="1"/>
  <c r="I31" i="3"/>
  <c r="I33" i="3"/>
  <c r="I19" i="3"/>
  <c r="I36" i="3"/>
  <c r="I22" i="3"/>
  <c r="I12" i="3"/>
  <c r="I11" i="3"/>
  <c r="I9" i="3"/>
  <c r="G44" i="3"/>
  <c r="I39" i="3" l="1"/>
  <c r="I40" i="3" s="1"/>
  <c r="A11" i="3"/>
  <c r="A12" i="3" l="1"/>
  <c r="I41" i="3"/>
  <c r="A15" i="3" l="1"/>
  <c r="A16" i="3" l="1"/>
  <c r="A18" i="3" l="1"/>
  <c r="A19" i="3" s="1"/>
  <c r="A22" i="3" l="1"/>
  <c r="A23" i="3" s="1"/>
  <c r="A25" i="3" l="1"/>
  <c r="A26" i="3" s="1"/>
  <c r="A27" i="3" s="1"/>
  <c r="A30" i="3" s="1"/>
  <c r="A31" i="3" l="1"/>
  <c r="A33" i="3" s="1"/>
  <c r="A36" i="3" l="1"/>
  <c r="A38" i="3" s="1"/>
</calcChain>
</file>

<file path=xl/connections.xml><?xml version="1.0" encoding="utf-8"?>
<connections xmlns="http://schemas.openxmlformats.org/spreadsheetml/2006/main">
  <connection id="1" name="katalog" type="6" refreshedVersion="3" background="1">
    <textPr codePage="65001" sourceFile="K:\09. Design\02. Jobs\PL1133 - Antoninek\DESIGN DOCUMENTATION\MOSTY\ST\SST KO 09 05 2008\katalog.txt" decimal="," thousands=" " space="1" consecutive="1" delimiter="_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katalog1" type="6" refreshedVersion="3" background="1" saveData="1">
    <textPr sourceFile="K:\09. Design\02. Jobs\PL1133 - Antoninek\DESIGN DOCUMENTATION\MOSTY\ST\SST KO 09 05 2008\katalog.txt" decimal="," thousands=" " space="1" consecutive="1" delimiter="_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katalog11" type="6" refreshedVersion="3" background="1">
    <textPr codePage="65001" sourceFile="K:\09. Design\02. Jobs\PL1133 - Antoninek\DESIGN DOCUMENTATION\MOSTY\ST\SST KO 09 05 2008\katalog.txt" decimal="," thousands=" " delimiter="_">
      <textFields count="2">
        <textField/>
        <textField/>
      </textFields>
    </textPr>
  </connection>
  <connection id="4" name="katalog2" type="6" refreshedVersion="3" background="1" saveData="1">
    <textPr sourceFile="K:\09. Design\02. Jobs\PL1133 - Antoninek\DESIGN DOCUMENTATION\MOSTY\ST\SST KO 09 05 2008\katalog.txt" decimal="," thousands=" " space="1" consecutive="1" delimiter="_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<sst xmlns="http://schemas.openxmlformats.org/spreadsheetml/2006/main" count="71" uniqueCount="53">
  <si>
    <t>Nr</t>
  </si>
  <si>
    <t>LP.</t>
  </si>
  <si>
    <t>rys.</t>
  </si>
  <si>
    <t>nazwa</t>
  </si>
  <si>
    <t>ilość</t>
  </si>
  <si>
    <t>ROBOTY PRZYGOTOWAWCZE</t>
  </si>
  <si>
    <t>Cena jednostkowa</t>
  </si>
  <si>
    <t>zł/jedn.</t>
  </si>
  <si>
    <t>Wartość</t>
  </si>
  <si>
    <t>zł</t>
  </si>
  <si>
    <t>m3</t>
  </si>
  <si>
    <t>m</t>
  </si>
  <si>
    <t>m2</t>
  </si>
  <si>
    <t>Bariery ochronne</t>
  </si>
  <si>
    <t>Wykonanie nasypów</t>
  </si>
  <si>
    <t>Wyburzenie obiektów budowlanych i inżynierskich</t>
  </si>
  <si>
    <t xml:space="preserve">Wykonanie wykopów w gruntach </t>
  </si>
  <si>
    <t>Wyszczególnienie elementów rozliczeniowych</t>
  </si>
  <si>
    <t>reprofilacja skarp i poboczy na dojazdach - gruntem z dowozu</t>
  </si>
  <si>
    <t xml:space="preserve">ROBOTY WYKOŃCZENIOWE </t>
  </si>
  <si>
    <t xml:space="preserve">Umocnienie skarp </t>
  </si>
  <si>
    <t>Jednostka                         Cena jedn.</t>
  </si>
  <si>
    <t xml:space="preserve">podłoże z kruszywa łamanego 0/31,5 stabilizowanego mechanicznie gr. 15cm, jako umocnienie poboczy </t>
  </si>
  <si>
    <t>zdjęcie warstwy humusu i darniny na odkład ze skarp na dojazdach i skarp koryta cieku</t>
  </si>
  <si>
    <t>wykonanie wykopu w korycie cieku naturalnego pod konstrukcję przepustu do poziomu posadowienia  - na odkład</t>
  </si>
  <si>
    <t>RAZEM</t>
  </si>
  <si>
    <t>wykonanie nasypu nad rurą przepustu</t>
  </si>
  <si>
    <t xml:space="preserve">Wykonanie konstrukcji stalowej przepustu z blach falistych </t>
  </si>
  <si>
    <t>skucie górnej części ścian przepustu</t>
  </si>
  <si>
    <t>podsypka piaskowa pod konstrukcję stalową przepustu</t>
  </si>
  <si>
    <t>NETTO</t>
  </si>
  <si>
    <t>VAT (23%)</t>
  </si>
  <si>
    <t>BRUTTO</t>
  </si>
  <si>
    <t xml:space="preserve">nacięcie istniejącej nawierzchni bitumicznej </t>
  </si>
  <si>
    <t>wykonanie nasypu na długości przepustu</t>
  </si>
  <si>
    <t>reprofilacja skarp i dna koryta cieku w obrębie przepustu - utylizacja urobku</t>
  </si>
  <si>
    <r>
      <t xml:space="preserve">montaż rury stalowej z blach falistych typu  HelCor PA o wymiarach 2,49x1,83 m, gr. blachy 3,5 mm, w istniejącej konstrukcji. </t>
    </r>
    <r>
      <rPr>
        <b/>
        <i/>
        <sz val="8"/>
        <rFont val="Times New Roman"/>
        <family val="1"/>
        <charset val="238"/>
      </rPr>
      <t xml:space="preserve">Materiał po stronie Zamawiającego </t>
    </r>
  </si>
  <si>
    <t>Zdjęcie warstwy nawierzchni, humusu i darniny</t>
  </si>
  <si>
    <t>rozbiórka górnej części przepustu, gzymsów, balustradywraz z wywiezienim i utylizacją</t>
  </si>
  <si>
    <t>ROBOTY ZIEMNE, PODBUDOWA, BETON</t>
  </si>
  <si>
    <t>wykonanie podbudowy (fundament kruszywowy z kruszywa łamanego 0/31,5 stabilizowanego mechanicznie gr. 40cm pod konstrukcją przepust)</t>
  </si>
  <si>
    <t>Podbudowa pomocnicza z mieszanki niezwiązanej</t>
  </si>
  <si>
    <t>PODBUDOWY, NAWIERZCHNIE</t>
  </si>
  <si>
    <t>Podbudowa pod nawierzchnie z mieszanki niezwiązanej</t>
  </si>
  <si>
    <t>podbudowa z kruszywa łamanego 0/31,5 stabilizowanego mechanicznie gr. 20cm na szerokości i długości jezdni nad zamontowanym przepustem przepustu</t>
  </si>
  <si>
    <t>Wykonanie tymczasowej nawierzchni</t>
  </si>
  <si>
    <t>MONTAŻ RURY, WYPEŁNIENIE, NASYP</t>
  </si>
  <si>
    <t>obrukowanie, wykonanie umocnień skarp nasypu z drobnych elementów prefabrykowanych lub kamienia polnego</t>
  </si>
  <si>
    <t>wbicie barier drogowych energochłonnych jednostronnych na dojazdach do przepustu o parametrach H2/W5/B (dwa odcinki 20m i 16 m wraz z odcinkami początkowymi i końcowymi)</t>
  </si>
  <si>
    <t>wypełnienie wolnej przestrzeni pomiędzy konstrukcją stalową przepustu i konstrukcją istniejącego przepustu mieszanką z betonu klasy C16/20</t>
  </si>
  <si>
    <t>KOSZTORYS OFERTOWY</t>
  </si>
  <si>
    <t>Remont przepustu w ciągu drogi powiatowej 2617W w miejscowości Gąsiorowo.</t>
  </si>
  <si>
    <t>wykonanie warstwy nawierzchni tymczasowej z kruszywa łamanego stabilizowanego mechanicznie do wyskokości isniejącej nawierzchni     8-10 cm (zagęszczenie samooistne przed położenie warstw wiążącej i ścieralnej w przyszłości)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</si>
</sst>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\ &quot;zł&quot;"/>
  </numFmts>
  <fonts count="38">
    <font>
      <sz val="11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PL Times New Roman"/>
    </font>
    <font>
      <b/>
      <sz val="10"/>
      <name val="Times New Roman"/>
      <family val="1"/>
      <charset val="238"/>
    </font>
    <font>
      <sz val="10"/>
      <name val="Pl Courier New"/>
    </font>
    <font>
      <sz val="11"/>
      <color indexed="8"/>
      <name val="Czcionka tekstu podstawowego"/>
      <family val="2"/>
      <charset val="238"/>
    </font>
    <font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color indexed="10"/>
      <name val="Czcionka tekstu podstawowego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10"/>
      <name val="Times New Roman"/>
      <family val="1"/>
    </font>
    <font>
      <i/>
      <sz val="8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8"/>
      <color theme="3"/>
      <name val="Cambria"/>
      <family val="2"/>
      <charset val="238"/>
    </font>
    <font>
      <sz val="11"/>
      <color rgb="FF9C0006"/>
      <name val="Czcionka tekstu podstawowego"/>
      <family val="2"/>
      <charset val="238"/>
    </font>
    <font>
      <b/>
      <i/>
      <sz val="8"/>
      <name val="Times New Roman"/>
      <family val="1"/>
      <charset val="238"/>
    </font>
  </fonts>
  <fills count="3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3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2" fillId="30" borderId="13" applyNumberFormat="0" applyAlignment="0" applyProtection="0"/>
    <xf numFmtId="0" fontId="23" fillId="31" borderId="14" applyNumberFormat="0" applyAlignment="0" applyProtection="0"/>
    <xf numFmtId="0" fontId="24" fillId="32" borderId="0" applyNumberFormat="0" applyBorder="0" applyAlignment="0" applyProtection="0"/>
    <xf numFmtId="0" fontId="25" fillId="0" borderId="15" applyNumberFormat="0" applyFill="0" applyAlignment="0" applyProtection="0"/>
    <xf numFmtId="0" fontId="26" fillId="33" borderId="16" applyNumberFormat="0" applyAlignment="0" applyProtection="0"/>
    <xf numFmtId="0" fontId="27" fillId="0" borderId="17" applyNumberFormat="0" applyFill="0" applyAlignment="0" applyProtection="0"/>
    <xf numFmtId="0" fontId="28" fillId="0" borderId="18" applyNumberFormat="0" applyFill="0" applyAlignment="0" applyProtection="0"/>
    <xf numFmtId="0" fontId="29" fillId="0" borderId="19" applyNumberFormat="0" applyFill="0" applyAlignment="0" applyProtection="0"/>
    <xf numFmtId="0" fontId="29" fillId="0" borderId="0" applyNumberFormat="0" applyFill="0" applyBorder="0" applyAlignment="0" applyProtection="0"/>
    <xf numFmtId="0" fontId="30" fillId="34" borderId="0" applyNumberFormat="0" applyBorder="0" applyAlignment="0" applyProtection="0"/>
    <xf numFmtId="0" fontId="4" fillId="0" borderId="0" applyNumberFormat="0" applyFill="0" applyBorder="0" applyAlignment="0" applyProtection="0"/>
    <xf numFmtId="0" fontId="31" fillId="31" borderId="13" applyNumberFormat="0" applyAlignment="0" applyProtection="0"/>
    <xf numFmtId="0" fontId="6" fillId="0" borderId="1" applyNumberFormat="0" applyFont="0" applyFill="0" applyBorder="0" applyProtection="0">
      <alignment vertical="top" wrapText="1"/>
    </xf>
    <xf numFmtId="0" fontId="32" fillId="0" borderId="20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7" fillId="35" borderId="21" applyNumberFormat="0" applyFont="0" applyAlignment="0" applyProtection="0"/>
    <xf numFmtId="0" fontId="36" fillId="36" borderId="0" applyNumberFormat="0" applyBorder="0" applyAlignment="0" applyProtection="0"/>
  </cellStyleXfs>
  <cellXfs count="116">
    <xf numFmtId="0" fontId="0" fillId="0" borderId="0" xfId="0"/>
    <xf numFmtId="0" fontId="8" fillId="0" borderId="0" xfId="0" applyFont="1"/>
    <xf numFmtId="0" fontId="1" fillId="0" borderId="0" xfId="0" applyFont="1" applyAlignment="1">
      <alignment horizontal="center"/>
    </xf>
    <xf numFmtId="164" fontId="5" fillId="2" borderId="2" xfId="35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4" xfId="0" applyFont="1" applyBorder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3" fillId="0" borderId="9" xfId="35" applyFont="1" applyBorder="1" applyAlignment="1">
      <alignment horizontal="center" vertical="center"/>
    </xf>
    <xf numFmtId="0" fontId="8" fillId="0" borderId="8" xfId="0" applyFont="1" applyBorder="1"/>
    <xf numFmtId="0" fontId="8" fillId="0" borderId="10" xfId="0" applyFont="1" applyBorder="1"/>
    <xf numFmtId="0" fontId="0" fillId="0" borderId="0" xfId="0" applyAlignment="1">
      <alignment horizontal="center"/>
    </xf>
    <xf numFmtId="0" fontId="8" fillId="0" borderId="6" xfId="0" applyFont="1" applyBorder="1"/>
    <xf numFmtId="3" fontId="3" fillId="0" borderId="2" xfId="35" applyNumberFormat="1" applyFont="1" applyBorder="1" applyAlignment="1">
      <alignment horizontal="center" vertical="center"/>
    </xf>
    <xf numFmtId="0" fontId="8" fillId="0" borderId="2" xfId="0" applyFont="1" applyBorder="1"/>
    <xf numFmtId="165" fontId="8" fillId="0" borderId="0" xfId="0" applyNumberFormat="1" applyFont="1" applyAlignment="1">
      <alignment horizontal="center" vertical="center"/>
    </xf>
    <xf numFmtId="0" fontId="5" fillId="2" borderId="2" xfId="35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3" fillId="0" borderId="0" xfId="0" applyFont="1"/>
    <xf numFmtId="0" fontId="3" fillId="0" borderId="7" xfId="0" applyFont="1" applyBorder="1" applyAlignment="1">
      <alignment horizontal="center"/>
    </xf>
    <xf numFmtId="0" fontId="3" fillId="3" borderId="0" xfId="35" applyFont="1" applyFill="1" applyBorder="1" applyAlignment="1">
      <alignment horizontal="center" vertical="center"/>
    </xf>
    <xf numFmtId="0" fontId="18" fillId="0" borderId="6" xfId="35" applyFont="1" applyFill="1" applyBorder="1" applyAlignment="1">
      <alignment horizontal="left" vertical="center" wrapText="1"/>
    </xf>
    <xf numFmtId="0" fontId="1" fillId="0" borderId="0" xfId="0" applyFont="1"/>
    <xf numFmtId="0" fontId="3" fillId="0" borderId="0" xfId="0" applyFont="1"/>
    <xf numFmtId="0" fontId="3" fillId="5" borderId="3" xfId="35" applyFont="1" applyFill="1" applyBorder="1" applyAlignment="1">
      <alignment horizontal="center" vertical="center"/>
    </xf>
    <xf numFmtId="0" fontId="15" fillId="5" borderId="4" xfId="35" applyFont="1" applyFill="1" applyBorder="1" applyAlignment="1">
      <alignment horizontal="center" vertical="center"/>
    </xf>
    <xf numFmtId="0" fontId="3" fillId="5" borderId="6" xfId="35" applyFont="1" applyFill="1" applyBorder="1" applyAlignment="1">
      <alignment horizontal="center" vertical="center"/>
    </xf>
    <xf numFmtId="0" fontId="16" fillId="5" borderId="2" xfId="0" applyFont="1" applyFill="1" applyBorder="1"/>
    <xf numFmtId="0" fontId="5" fillId="5" borderId="2" xfId="35" applyFont="1" applyFill="1" applyBorder="1" applyAlignment="1">
      <alignment horizontal="center" vertical="top" wrapText="1"/>
    </xf>
    <xf numFmtId="164" fontId="5" fillId="5" borderId="2" xfId="35" applyNumberFormat="1" applyFont="1" applyFill="1" applyBorder="1" applyAlignment="1">
      <alignment horizontal="center" vertical="center" wrapText="1"/>
    </xf>
    <xf numFmtId="0" fontId="2" fillId="5" borderId="11" xfId="35" applyFont="1" applyFill="1" applyBorder="1" applyAlignment="1">
      <alignment horizontal="left" vertical="center" wrapText="1"/>
    </xf>
    <xf numFmtId="0" fontId="5" fillId="5" borderId="11" xfId="35" applyFont="1" applyFill="1" applyBorder="1" applyAlignment="1">
      <alignment horizontal="center" vertical="center" wrapText="1"/>
    </xf>
    <xf numFmtId="0" fontId="12" fillId="5" borderId="11" xfId="35" applyFont="1" applyFill="1" applyBorder="1" applyAlignment="1">
      <alignment horizontal="center" vertical="center" wrapText="1"/>
    </xf>
    <xf numFmtId="0" fontId="5" fillId="5" borderId="2" xfId="35" applyFont="1" applyFill="1" applyBorder="1" applyAlignment="1">
      <alignment horizontal="center" vertical="center" wrapText="1"/>
    </xf>
    <xf numFmtId="0" fontId="12" fillId="5" borderId="2" xfId="35" applyFont="1" applyFill="1" applyBorder="1" applyAlignment="1">
      <alignment horizontal="center" vertical="center" wrapText="1"/>
    </xf>
    <xf numFmtId="0" fontId="0" fillId="0" borderId="10" xfId="0" applyBorder="1"/>
    <xf numFmtId="0" fontId="16" fillId="5" borderId="0" xfId="0" applyFont="1" applyFill="1"/>
    <xf numFmtId="164" fontId="15" fillId="5" borderId="0" xfId="35" applyNumberFormat="1" applyFont="1" applyFill="1" applyBorder="1" applyAlignment="1">
      <alignment horizontal="center" vertical="center"/>
    </xf>
    <xf numFmtId="164" fontId="5" fillId="5" borderId="0" xfId="35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64" fontId="5" fillId="0" borderId="0" xfId="35" applyNumberFormat="1" applyFont="1" applyFill="1" applyBorder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166" fontId="5" fillId="5" borderId="2" xfId="35" applyNumberFormat="1" applyFont="1" applyFill="1" applyBorder="1" applyAlignment="1">
      <alignment horizontal="center" vertical="center" wrapText="1"/>
    </xf>
    <xf numFmtId="166" fontId="16" fillId="0" borderId="2" xfId="0" applyNumberFormat="1" applyFont="1" applyBorder="1" applyAlignment="1">
      <alignment horizontal="center" vertical="center"/>
    </xf>
    <xf numFmtId="0" fontId="2" fillId="0" borderId="0" xfId="35" applyFont="1" applyFill="1" applyBorder="1" applyAlignment="1">
      <alignment horizontal="left" vertical="center" wrapText="1"/>
    </xf>
    <xf numFmtId="166" fontId="16" fillId="0" borderId="0" xfId="0" applyNumberFormat="1" applyFont="1" applyAlignment="1">
      <alignment horizontal="center" vertical="center"/>
    </xf>
    <xf numFmtId="0" fontId="9" fillId="0" borderId="0" xfId="0" applyFont="1"/>
    <xf numFmtId="4" fontId="9" fillId="0" borderId="0" xfId="0" applyNumberFormat="1" applyFont="1"/>
    <xf numFmtId="165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10" fillId="0" borderId="0" xfId="0" applyNumberFormat="1" applyFont="1"/>
    <xf numFmtId="165" fontId="9" fillId="0" borderId="0" xfId="0" applyNumberFormat="1" applyFont="1" applyAlignment="1">
      <alignment horizontal="center" vertical="center"/>
    </xf>
    <xf numFmtId="166" fontId="16" fillId="0" borderId="6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166" fontId="8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166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3" fillId="0" borderId="2" xfId="35" applyFont="1" applyBorder="1" applyAlignment="1">
      <alignment horizontal="center" vertical="center"/>
    </xf>
    <xf numFmtId="0" fontId="5" fillId="5" borderId="6" xfId="35" applyFont="1" applyFill="1" applyBorder="1" applyAlignment="1">
      <alignment horizontal="center" vertical="top" wrapText="1"/>
    </xf>
    <xf numFmtId="0" fontId="3" fillId="0" borderId="2" xfId="35" applyFont="1" applyFill="1" applyBorder="1" applyAlignment="1">
      <alignment horizontal="left" vertical="center" wrapText="1"/>
    </xf>
    <xf numFmtId="0" fontId="18" fillId="0" borderId="2" xfId="35" applyFont="1" applyFill="1" applyBorder="1" applyAlignment="1">
      <alignment horizontal="left" vertical="center" wrapText="1"/>
    </xf>
    <xf numFmtId="1" fontId="8" fillId="0" borderId="2" xfId="0" applyNumberFormat="1" applyFont="1" applyBorder="1" applyAlignment="1">
      <alignment horizontal="center" vertical="center"/>
    </xf>
    <xf numFmtId="0" fontId="8" fillId="4" borderId="2" xfId="0" applyFont="1" applyFill="1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2" fillId="5" borderId="7" xfId="35" applyFont="1" applyFill="1" applyBorder="1" applyAlignment="1">
      <alignment horizontal="left" vertical="center" wrapText="1"/>
    </xf>
    <xf numFmtId="0" fontId="5" fillId="5" borderId="7" xfId="35" applyFont="1" applyFill="1" applyBorder="1" applyAlignment="1">
      <alignment horizontal="center" vertical="center" wrapText="1"/>
    </xf>
    <xf numFmtId="0" fontId="12" fillId="5" borderId="4" xfId="35" applyFont="1" applyFill="1" applyBorder="1" applyAlignment="1">
      <alignment horizontal="center" vertical="center" wrapText="1"/>
    </xf>
    <xf numFmtId="164" fontId="5" fillId="5" borderId="4" xfId="35" applyNumberFormat="1" applyFont="1" applyFill="1" applyBorder="1" applyAlignment="1">
      <alignment horizontal="center" vertical="center" wrapText="1"/>
    </xf>
    <xf numFmtId="166" fontId="5" fillId="5" borderId="4" xfId="35" applyNumberFormat="1" applyFont="1" applyFill="1" applyBorder="1" applyAlignment="1">
      <alignment horizontal="center" vertical="center" wrapText="1"/>
    </xf>
    <xf numFmtId="0" fontId="14" fillId="0" borderId="2" xfId="35" applyFont="1" applyFill="1" applyBorder="1" applyAlignment="1">
      <alignment horizontal="left" vertical="center" wrapText="1"/>
    </xf>
    <xf numFmtId="2" fontId="8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top" wrapText="1"/>
    </xf>
    <xf numFmtId="0" fontId="17" fillId="0" borderId="2" xfId="35" applyFont="1" applyFill="1" applyBorder="1" applyAlignment="1">
      <alignment horizontal="center" vertical="top" wrapText="1"/>
    </xf>
    <xf numFmtId="0" fontId="5" fillId="0" borderId="2" xfId="35" applyFont="1" applyFill="1" applyBorder="1" applyAlignment="1">
      <alignment horizontal="center" vertical="center" wrapText="1"/>
    </xf>
    <xf numFmtId="0" fontId="12" fillId="0" borderId="2" xfId="35" applyFont="1" applyFill="1" applyBorder="1" applyAlignment="1">
      <alignment horizontal="center" vertical="center" wrapText="1"/>
    </xf>
    <xf numFmtId="164" fontId="5" fillId="0" borderId="2" xfId="35" applyNumberFormat="1" applyFont="1" applyFill="1" applyBorder="1" applyAlignment="1">
      <alignment horizontal="center" vertical="center" wrapText="1"/>
    </xf>
    <xf numFmtId="166" fontId="5" fillId="0" borderId="2" xfId="35" applyNumberFormat="1" applyFont="1" applyFill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/>
    </xf>
    <xf numFmtId="0" fontId="5" fillId="2" borderId="22" xfId="35" applyFont="1" applyFill="1" applyBorder="1" applyAlignment="1">
      <alignment horizontal="center" vertical="center" wrapText="1"/>
    </xf>
    <xf numFmtId="0" fontId="3" fillId="3" borderId="2" xfId="35" applyFont="1" applyFill="1" applyBorder="1" applyAlignment="1">
      <alignment horizontal="center" vertical="center" wrapText="1"/>
    </xf>
    <xf numFmtId="164" fontId="3" fillId="3" borderId="2" xfId="35" applyNumberFormat="1" applyFont="1" applyFill="1" applyBorder="1" applyAlignment="1">
      <alignment horizontal="center" vertical="center"/>
    </xf>
    <xf numFmtId="0" fontId="3" fillId="3" borderId="2" xfId="35" applyFont="1" applyFill="1" applyBorder="1" applyAlignment="1">
      <alignment horizontal="center" vertical="center"/>
    </xf>
    <xf numFmtId="0" fontId="2" fillId="5" borderId="2" xfId="35" applyFont="1" applyFill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center" vertical="center"/>
    </xf>
    <xf numFmtId="0" fontId="2" fillId="0" borderId="2" xfId="35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2" fontId="10" fillId="0" borderId="0" xfId="0" applyNumberFormat="1" applyFont="1" applyAlignment="1">
      <alignment horizontal="center" vertical="center" wrapText="1"/>
    </xf>
    <xf numFmtId="0" fontId="3" fillId="3" borderId="7" xfId="35" applyFont="1" applyFill="1" applyBorder="1" applyAlignment="1">
      <alignment horizontal="center" vertical="center"/>
    </xf>
    <xf numFmtId="0" fontId="3" fillId="3" borderId="12" xfId="35" applyFont="1" applyFill="1" applyBorder="1" applyAlignment="1">
      <alignment horizontal="center" vertical="center"/>
    </xf>
    <xf numFmtId="164" fontId="15" fillId="5" borderId="2" xfId="35" applyNumberFormat="1" applyFont="1" applyFill="1" applyBorder="1" applyAlignment="1">
      <alignment horizontal="center" vertical="center"/>
    </xf>
    <xf numFmtId="0" fontId="15" fillId="5" borderId="2" xfId="35" applyFont="1" applyFill="1" applyBorder="1" applyAlignment="1">
      <alignment horizontal="center" vertical="center"/>
    </xf>
    <xf numFmtId="0" fontId="2" fillId="0" borderId="6" xfId="35" applyFont="1" applyFill="1" applyBorder="1" applyAlignment="1">
      <alignment horizontal="center" vertical="center" wrapText="1"/>
    </xf>
    <xf numFmtId="166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1" fontId="8" fillId="0" borderId="2" xfId="0" applyNumberFormat="1" applyFont="1" applyBorder="1" applyAlignment="1" applyProtection="1">
      <alignment horizontal="center" vertical="center"/>
      <protection locked="0"/>
    </xf>
    <xf numFmtId="165" fontId="8" fillId="0" borderId="2" xfId="0" applyNumberFormat="1" applyFont="1" applyBorder="1" applyAlignment="1" applyProtection="1">
      <alignment horizontal="center" vertical="center" wrapText="1"/>
    </xf>
  </cellXfs>
  <cellStyles count="44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_Slepy_ciechomicka profil" xfId="35"/>
    <cellStyle name="Obliczenia" xfId="36" builtinId="22" customBuiltin="1"/>
    <cellStyle name="Opis" xfId="37"/>
    <cellStyle name="Suma" xfId="38" builtinId="25" customBuiltin="1"/>
    <cellStyle name="Tekst objaśnienia" xfId="39" builtinId="53" customBuiltin="1"/>
    <cellStyle name="Tekst ostrzeżenia" xfId="40" builtinId="11" customBuiltin="1"/>
    <cellStyle name="Tytuł" xfId="41" builtinId="15" customBuiltin="1"/>
    <cellStyle name="Uwaga" xfId="42" builtinId="10" customBuiltin="1"/>
    <cellStyle name="Zły" xfId="43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352425</xdr:rowOff>
    </xdr:to>
    <xdr:sp macro="" textlink="">
      <xdr:nvSpPr>
        <xdr:cNvPr id="1093" name="Line 4">
          <a:extLst>
            <a:ext uri="{FF2B5EF4-FFF2-40B4-BE49-F238E27FC236}">
              <a16:creationId xmlns:a16="http://schemas.microsoft.com/office/drawing/2014/main" xmlns="" id="{374FBCCC-25FB-AF98-0241-F1EF8FBF93E6}"/>
            </a:ext>
          </a:extLst>
        </xdr:cNvPr>
        <xdr:cNvSpPr>
          <a:spLocks noChangeShapeType="1"/>
        </xdr:cNvSpPr>
      </xdr:nvSpPr>
      <xdr:spPr bwMode="auto">
        <a:xfrm flipV="1">
          <a:off x="5600700" y="1514475"/>
          <a:ext cx="0" cy="36195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queryTables/queryTable1.xml><?xml version="1.0" encoding="utf-8"?>
<queryTable xmlns="http://schemas.openxmlformats.org/spreadsheetml/2006/main" name="katalog_2" connectionId="4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katalog_3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3"/>
  <sheetViews>
    <sheetView showZeros="0" tabSelected="1" view="pageBreakPreview" zoomScale="160" zoomScaleNormal="120" zoomScaleSheetLayoutView="160" workbookViewId="0">
      <selection activeCell="F7" sqref="F7"/>
    </sheetView>
  </sheetViews>
  <sheetFormatPr defaultRowHeight="15"/>
  <cols>
    <col min="1" max="1" width="4.125" style="19" customWidth="1"/>
    <col min="2" max="2" width="4.875" style="2" hidden="1" customWidth="1"/>
    <col min="3" max="3" width="40" style="30" customWidth="1"/>
    <col min="4" max="4" width="6.625" customWidth="1"/>
    <col min="5" max="5" width="13" customWidth="1"/>
    <col min="6" max="6" width="11.75" style="1" customWidth="1"/>
    <col min="7" max="7" width="9.75" hidden="1" customWidth="1"/>
    <col min="8" max="8" width="0" hidden="1" customWidth="1"/>
    <col min="9" max="9" width="13" style="1" customWidth="1"/>
    <col min="10" max="10" width="11.75" style="1" customWidth="1"/>
    <col min="12" max="12" width="89.625" customWidth="1"/>
  </cols>
  <sheetData>
    <row r="1" spans="1:12" ht="27" customHeight="1">
      <c r="A1" s="106" t="s">
        <v>50</v>
      </c>
      <c r="B1" s="106"/>
      <c r="C1" s="106"/>
      <c r="D1" s="106"/>
      <c r="E1" s="106"/>
      <c r="F1" s="106"/>
      <c r="G1" s="106"/>
      <c r="H1" s="106"/>
      <c r="I1" s="106"/>
      <c r="J1"/>
    </row>
    <row r="2" spans="1:12" ht="30" customHeight="1">
      <c r="A2" s="106" t="s">
        <v>51</v>
      </c>
      <c r="B2" s="106"/>
      <c r="C2" s="106"/>
      <c r="D2" s="106"/>
      <c r="E2" s="106"/>
      <c r="F2" s="106"/>
      <c r="G2" s="106"/>
      <c r="H2" s="106"/>
      <c r="I2" s="106"/>
      <c r="J2"/>
    </row>
    <row r="3" spans="1:12" ht="28.15" customHeight="1">
      <c r="A3" s="32"/>
      <c r="B3" s="28" t="s">
        <v>0</v>
      </c>
      <c r="C3" s="110" t="s">
        <v>17</v>
      </c>
      <c r="D3" s="110" t="s">
        <v>21</v>
      </c>
      <c r="E3" s="110"/>
      <c r="F3" s="110"/>
      <c r="G3" s="24"/>
      <c r="H3" s="24"/>
      <c r="I3" s="35" t="s">
        <v>8</v>
      </c>
      <c r="J3" s="44"/>
    </row>
    <row r="4" spans="1:12" ht="15" customHeight="1">
      <c r="A4" s="33" t="s">
        <v>1</v>
      </c>
      <c r="B4" s="107" t="s">
        <v>2</v>
      </c>
      <c r="C4" s="110"/>
      <c r="D4" s="110" t="s">
        <v>3</v>
      </c>
      <c r="E4" s="110" t="s">
        <v>4</v>
      </c>
      <c r="F4" s="109" t="s">
        <v>7</v>
      </c>
      <c r="G4" s="97" t="s">
        <v>6</v>
      </c>
      <c r="H4" s="98" t="s">
        <v>8</v>
      </c>
      <c r="I4" s="109" t="s">
        <v>9</v>
      </c>
      <c r="J4" s="45"/>
    </row>
    <row r="5" spans="1:12" ht="15" customHeight="1" thickBot="1">
      <c r="A5" s="34"/>
      <c r="B5" s="108"/>
      <c r="C5" s="110"/>
      <c r="D5" s="110"/>
      <c r="E5" s="110"/>
      <c r="F5" s="109"/>
      <c r="G5" s="99" t="s">
        <v>7</v>
      </c>
      <c r="H5" s="98" t="s">
        <v>9</v>
      </c>
      <c r="I5" s="109"/>
      <c r="J5" s="45"/>
    </row>
    <row r="6" spans="1:12" ht="14.25">
      <c r="A6" s="36"/>
      <c r="B6" s="96"/>
      <c r="C6" s="100" t="s">
        <v>5</v>
      </c>
      <c r="D6" s="41"/>
      <c r="E6" s="41"/>
      <c r="F6" s="37"/>
      <c r="G6" s="24"/>
      <c r="H6" s="3"/>
      <c r="I6" s="37"/>
      <c r="J6" s="46"/>
    </row>
    <row r="7" spans="1:12">
      <c r="A7" s="66"/>
      <c r="B7" s="67"/>
      <c r="C7" s="68" t="s">
        <v>37</v>
      </c>
      <c r="D7" s="69"/>
      <c r="E7" s="70"/>
      <c r="F7" s="115"/>
      <c r="G7" s="22"/>
      <c r="H7" s="22"/>
      <c r="I7" s="72"/>
      <c r="J7" s="13"/>
    </row>
    <row r="8" spans="1:12">
      <c r="A8" s="66">
        <v>1</v>
      </c>
      <c r="B8" s="67"/>
      <c r="C8" s="77" t="s">
        <v>33</v>
      </c>
      <c r="D8" s="69" t="s">
        <v>12</v>
      </c>
      <c r="E8" s="95">
        <v>30</v>
      </c>
      <c r="F8" s="112"/>
      <c r="G8" s="22"/>
      <c r="H8" s="22"/>
      <c r="I8" s="65">
        <f>E8*F8</f>
        <v>0</v>
      </c>
      <c r="J8" s="13"/>
    </row>
    <row r="9" spans="1:12" ht="22.5">
      <c r="A9" s="66">
        <v>2</v>
      </c>
      <c r="B9" s="67"/>
      <c r="C9" s="77" t="s">
        <v>23</v>
      </c>
      <c r="D9" s="69" t="s">
        <v>12</v>
      </c>
      <c r="E9" s="95">
        <v>50</v>
      </c>
      <c r="F9" s="112"/>
      <c r="G9" s="22"/>
      <c r="H9" s="22"/>
      <c r="I9" s="65">
        <f>E9*F9</f>
        <v>0</v>
      </c>
      <c r="J9" s="48"/>
    </row>
    <row r="10" spans="1:12" ht="15" customHeight="1">
      <c r="A10" s="66"/>
      <c r="B10" s="66"/>
      <c r="C10" s="81" t="s">
        <v>15</v>
      </c>
      <c r="D10" s="69"/>
      <c r="E10" s="70"/>
      <c r="F10" s="113"/>
      <c r="G10" s="74"/>
      <c r="H10" s="21"/>
      <c r="I10" s="65"/>
      <c r="J10" s="47"/>
    </row>
    <row r="11" spans="1:12" ht="22.5">
      <c r="A11" s="66">
        <f>MAX($A$7:A10)+1</f>
        <v>3</v>
      </c>
      <c r="B11" s="66"/>
      <c r="C11" s="77" t="s">
        <v>38</v>
      </c>
      <c r="D11" s="69" t="s">
        <v>10</v>
      </c>
      <c r="E11" s="64">
        <v>8</v>
      </c>
      <c r="F11" s="112"/>
      <c r="G11" s="74"/>
      <c r="H11" s="21"/>
      <c r="I11" s="65">
        <f>E11*F11</f>
        <v>0</v>
      </c>
      <c r="J11" s="48"/>
    </row>
    <row r="12" spans="1:12">
      <c r="A12" s="66">
        <f>MAX($A$7:A11)+1</f>
        <v>4</v>
      </c>
      <c r="B12" s="66"/>
      <c r="C12" s="77" t="s">
        <v>28</v>
      </c>
      <c r="D12" s="69" t="s">
        <v>10</v>
      </c>
      <c r="E12" s="64">
        <v>2</v>
      </c>
      <c r="F12" s="112"/>
      <c r="G12" s="74"/>
      <c r="H12" s="21"/>
      <c r="I12" s="65">
        <f>E12*F12</f>
        <v>0</v>
      </c>
      <c r="J12" s="48"/>
    </row>
    <row r="13" spans="1:12" ht="15" customHeight="1">
      <c r="A13" s="36"/>
      <c r="B13" s="24"/>
      <c r="C13" s="38" t="s">
        <v>39</v>
      </c>
      <c r="D13" s="39"/>
      <c r="E13" s="40"/>
      <c r="F13" s="37"/>
      <c r="G13" s="18"/>
      <c r="H13" s="20"/>
      <c r="I13" s="53"/>
      <c r="J13" s="46"/>
    </row>
    <row r="14" spans="1:12" ht="15" customHeight="1">
      <c r="A14" s="66"/>
      <c r="B14" s="67"/>
      <c r="C14" s="76" t="s">
        <v>16</v>
      </c>
      <c r="D14" s="69"/>
      <c r="E14" s="70"/>
      <c r="F14" s="73"/>
      <c r="G14" s="22"/>
      <c r="H14" s="22"/>
      <c r="I14" s="65"/>
      <c r="J14" s="47"/>
    </row>
    <row r="15" spans="1:12" ht="22.5">
      <c r="A15" s="66">
        <f>MAX($A$7:A14)+1</f>
        <v>5</v>
      </c>
      <c r="B15" s="67"/>
      <c r="C15" s="77" t="s">
        <v>24</v>
      </c>
      <c r="D15" s="69" t="s">
        <v>10</v>
      </c>
      <c r="E15" s="64">
        <v>15</v>
      </c>
      <c r="F15" s="112"/>
      <c r="G15" s="22"/>
      <c r="H15" s="22"/>
      <c r="I15" s="65">
        <f>E15*F15</f>
        <v>0</v>
      </c>
      <c r="J15" s="48"/>
      <c r="L15" s="26"/>
    </row>
    <row r="16" spans="1:12" ht="24.75" customHeight="1">
      <c r="A16" s="66">
        <f>MAX($A$7:A15)+1</f>
        <v>6</v>
      </c>
      <c r="B16" s="67"/>
      <c r="C16" s="77" t="s">
        <v>35</v>
      </c>
      <c r="D16" s="71" t="s">
        <v>10</v>
      </c>
      <c r="E16" s="64">
        <v>1.2</v>
      </c>
      <c r="F16" s="112"/>
      <c r="G16" s="22"/>
      <c r="H16" s="22"/>
      <c r="I16" s="65">
        <f>E16*F16</f>
        <v>0</v>
      </c>
      <c r="J16" s="48"/>
      <c r="L16" s="26"/>
    </row>
    <row r="17" spans="1:12" ht="16.5" customHeight="1">
      <c r="A17" s="66"/>
      <c r="B17" s="67"/>
      <c r="C17" s="14" t="s">
        <v>41</v>
      </c>
      <c r="D17" s="71"/>
      <c r="E17" s="64"/>
      <c r="F17" s="112"/>
      <c r="G17" s="22"/>
      <c r="H17" s="22"/>
      <c r="I17" s="65"/>
      <c r="J17" s="48"/>
      <c r="L17" s="26"/>
    </row>
    <row r="18" spans="1:12" ht="34.5" customHeight="1">
      <c r="A18" s="66">
        <f>MAX($A$7:A16)+1</f>
        <v>7</v>
      </c>
      <c r="B18" s="67"/>
      <c r="C18" s="77" t="s">
        <v>40</v>
      </c>
      <c r="D18" s="69" t="s">
        <v>10</v>
      </c>
      <c r="E18" s="64">
        <v>12</v>
      </c>
      <c r="F18" s="112"/>
      <c r="G18" s="22"/>
      <c r="H18" s="22"/>
      <c r="I18" s="65">
        <f>E18*F18</f>
        <v>0</v>
      </c>
      <c r="J18" s="48"/>
      <c r="L18" s="26"/>
    </row>
    <row r="19" spans="1:12">
      <c r="A19" s="66">
        <f>MAX($A$7:A18)+1</f>
        <v>8</v>
      </c>
      <c r="B19" s="67"/>
      <c r="C19" s="29" t="s">
        <v>29</v>
      </c>
      <c r="D19" s="69" t="s">
        <v>10</v>
      </c>
      <c r="E19" s="64">
        <v>3</v>
      </c>
      <c r="F19" s="112"/>
      <c r="G19" s="22"/>
      <c r="H19" s="22"/>
      <c r="I19" s="65">
        <f>E19*F19</f>
        <v>0</v>
      </c>
      <c r="J19" s="48"/>
      <c r="L19" s="26"/>
    </row>
    <row r="20" spans="1:12">
      <c r="A20" s="75"/>
      <c r="B20" s="9"/>
      <c r="C20" s="82" t="s">
        <v>46</v>
      </c>
      <c r="D20" s="83"/>
      <c r="E20" s="84"/>
      <c r="F20" s="85"/>
      <c r="G20" s="1"/>
      <c r="H20" s="6"/>
      <c r="I20" s="86"/>
      <c r="J20" s="46"/>
      <c r="L20" s="26"/>
    </row>
    <row r="21" spans="1:12" ht="33" customHeight="1">
      <c r="A21" s="7"/>
      <c r="B21" s="9"/>
      <c r="C21" s="87" t="s">
        <v>27</v>
      </c>
      <c r="D21" s="69"/>
      <c r="E21" s="64"/>
      <c r="F21" s="65"/>
      <c r="G21" s="22"/>
      <c r="H21" s="22"/>
      <c r="I21" s="65"/>
      <c r="J21" s="48"/>
      <c r="L21" s="26"/>
    </row>
    <row r="22" spans="1:12" s="43" customFormat="1" ht="33" customHeight="1">
      <c r="A22" s="8">
        <f>MAX($A$7:A21)+1</f>
        <v>9</v>
      </c>
      <c r="B22" s="10"/>
      <c r="C22" s="77" t="s">
        <v>36</v>
      </c>
      <c r="D22" s="69" t="s">
        <v>11</v>
      </c>
      <c r="E22" s="88">
        <v>12.8</v>
      </c>
      <c r="F22" s="112"/>
      <c r="G22" s="22"/>
      <c r="H22" s="22"/>
      <c r="I22" s="65">
        <f>E22*F22</f>
        <v>0</v>
      </c>
      <c r="J22" s="52"/>
      <c r="K22"/>
      <c r="L22" s="26"/>
    </row>
    <row r="23" spans="1:12" ht="33" customHeight="1">
      <c r="A23" s="8">
        <f>MAX($A$7:A22)+1</f>
        <v>10</v>
      </c>
      <c r="B23" s="10"/>
      <c r="C23" s="77" t="s">
        <v>49</v>
      </c>
      <c r="D23" s="69" t="s">
        <v>12</v>
      </c>
      <c r="E23" s="101">
        <v>13</v>
      </c>
      <c r="F23" s="112"/>
      <c r="G23" s="22"/>
      <c r="H23" s="22"/>
      <c r="I23" s="65">
        <f>E23*F23</f>
        <v>0</v>
      </c>
      <c r="J23" s="48"/>
      <c r="L23" s="26"/>
    </row>
    <row r="24" spans="1:12">
      <c r="A24" s="66"/>
      <c r="B24" s="67"/>
      <c r="C24" s="68" t="s">
        <v>14</v>
      </c>
      <c r="D24" s="69"/>
      <c r="E24" s="70"/>
      <c r="F24" s="114"/>
      <c r="G24" s="79"/>
      <c r="H24" s="79"/>
      <c r="I24" s="65"/>
      <c r="J24" s="49"/>
    </row>
    <row r="25" spans="1:12">
      <c r="A25" s="66">
        <f>MAX($A$7:A23)+1</f>
        <v>11</v>
      </c>
      <c r="B25" s="67"/>
      <c r="C25" s="77" t="s">
        <v>34</v>
      </c>
      <c r="D25" s="69" t="s">
        <v>10</v>
      </c>
      <c r="E25" s="64">
        <v>22</v>
      </c>
      <c r="F25" s="112"/>
      <c r="G25" s="79"/>
      <c r="H25" s="79"/>
      <c r="I25" s="65">
        <f t="shared" ref="I25:I27" si="0">E25*F25</f>
        <v>0</v>
      </c>
      <c r="J25" s="48"/>
      <c r="L25" s="26"/>
    </row>
    <row r="26" spans="1:12">
      <c r="A26" s="66">
        <f>MAX($A$7:A25)+1</f>
        <v>12</v>
      </c>
      <c r="B26" s="67"/>
      <c r="C26" s="77" t="s">
        <v>26</v>
      </c>
      <c r="D26" s="69" t="s">
        <v>10</v>
      </c>
      <c r="E26" s="95">
        <v>16</v>
      </c>
      <c r="F26" s="112"/>
      <c r="G26" s="79"/>
      <c r="H26" s="79"/>
      <c r="I26" s="65">
        <f t="shared" si="0"/>
        <v>0</v>
      </c>
      <c r="J26" s="48"/>
      <c r="L26" s="26"/>
    </row>
    <row r="27" spans="1:12" ht="15" customHeight="1">
      <c r="A27" s="66">
        <f>MAX($A$7:A26)+1</f>
        <v>13</v>
      </c>
      <c r="B27" s="67"/>
      <c r="C27" s="77" t="s">
        <v>18</v>
      </c>
      <c r="D27" s="80" t="s">
        <v>10</v>
      </c>
      <c r="E27" s="64">
        <v>10</v>
      </c>
      <c r="F27" s="112"/>
      <c r="G27" s="22"/>
      <c r="H27" s="22"/>
      <c r="I27" s="65">
        <f t="shared" si="0"/>
        <v>0</v>
      </c>
      <c r="J27" s="48"/>
    </row>
    <row r="28" spans="1:12">
      <c r="A28" s="36"/>
      <c r="B28" s="24"/>
      <c r="C28" s="38" t="s">
        <v>42</v>
      </c>
      <c r="D28" s="39"/>
      <c r="E28" s="42"/>
      <c r="F28" s="37"/>
      <c r="G28" s="16"/>
      <c r="H28" s="21"/>
      <c r="I28" s="53"/>
      <c r="J28" s="46"/>
    </row>
    <row r="29" spans="1:12" ht="30">
      <c r="A29" s="7"/>
      <c r="B29" s="9"/>
      <c r="C29" s="68" t="s">
        <v>43</v>
      </c>
      <c r="D29" s="69"/>
      <c r="E29" s="70"/>
      <c r="F29" s="78"/>
      <c r="G29" s="24"/>
      <c r="H29" s="3"/>
      <c r="I29" s="65"/>
      <c r="J29" s="49"/>
    </row>
    <row r="30" spans="1:12" ht="35.450000000000003" customHeight="1">
      <c r="A30" s="8">
        <f>MAX($A$7:A29)+1</f>
        <v>14</v>
      </c>
      <c r="B30" s="27"/>
      <c r="C30" s="77" t="s">
        <v>44</v>
      </c>
      <c r="D30" s="69" t="s">
        <v>12</v>
      </c>
      <c r="E30" s="64">
        <v>30</v>
      </c>
      <c r="F30" s="112"/>
      <c r="G30" s="24"/>
      <c r="H30" s="3"/>
      <c r="I30" s="65">
        <f>E30*F30</f>
        <v>0</v>
      </c>
      <c r="J30" s="48"/>
    </row>
    <row r="31" spans="1:12" ht="27" customHeight="1">
      <c r="A31" s="8">
        <f>MAX($A$7:A30)+1</f>
        <v>15</v>
      </c>
      <c r="B31" s="5"/>
      <c r="C31" s="77" t="s">
        <v>22</v>
      </c>
      <c r="D31" s="69" t="s">
        <v>12</v>
      </c>
      <c r="E31" s="71">
        <v>20</v>
      </c>
      <c r="F31" s="112"/>
      <c r="G31" s="22"/>
      <c r="H31" s="22"/>
      <c r="I31" s="65">
        <f>E31*F31</f>
        <v>0</v>
      </c>
      <c r="J31" s="48"/>
    </row>
    <row r="32" spans="1:12" ht="17.25" customHeight="1">
      <c r="A32" s="7"/>
      <c r="B32" s="11"/>
      <c r="C32" s="89" t="s">
        <v>45</v>
      </c>
      <c r="D32" s="69"/>
      <c r="E32" s="64"/>
      <c r="F32" s="114"/>
      <c r="G32" s="22"/>
      <c r="H32" s="22"/>
      <c r="I32" s="65"/>
      <c r="J32" s="49"/>
    </row>
    <row r="33" spans="1:10" ht="45">
      <c r="A33" s="8">
        <f>MAX($A$7:A32)+1</f>
        <v>16</v>
      </c>
      <c r="B33" s="9"/>
      <c r="C33" s="77" t="s">
        <v>52</v>
      </c>
      <c r="D33" s="71" t="s">
        <v>12</v>
      </c>
      <c r="E33" s="64">
        <v>50</v>
      </c>
      <c r="F33" s="112"/>
      <c r="G33" s="24"/>
      <c r="H33" s="3"/>
      <c r="I33" s="65">
        <f>E33*F33</f>
        <v>0</v>
      </c>
      <c r="J33" s="48"/>
    </row>
    <row r="34" spans="1:10" ht="29.25" customHeight="1">
      <c r="A34" s="36"/>
      <c r="B34" s="24"/>
      <c r="C34" s="38" t="s">
        <v>19</v>
      </c>
      <c r="D34" s="39"/>
      <c r="E34" s="40"/>
      <c r="F34" s="37"/>
      <c r="G34" s="17"/>
      <c r="H34" s="20"/>
      <c r="I34" s="53"/>
      <c r="J34" s="46"/>
    </row>
    <row r="35" spans="1:10">
      <c r="A35" s="90"/>
      <c r="B35" s="91"/>
      <c r="C35" s="89" t="s">
        <v>20</v>
      </c>
      <c r="D35" s="91"/>
      <c r="E35" s="92"/>
      <c r="F35" s="93"/>
      <c r="G35" s="22"/>
      <c r="H35" s="22"/>
      <c r="I35" s="94"/>
      <c r="J35" s="50"/>
    </row>
    <row r="36" spans="1:10" ht="26.25" customHeight="1">
      <c r="A36" s="66">
        <f>MAX($A$7:A35)+1</f>
        <v>17</v>
      </c>
      <c r="B36" s="67"/>
      <c r="C36" s="77" t="s">
        <v>47</v>
      </c>
      <c r="D36" s="71" t="s">
        <v>12</v>
      </c>
      <c r="E36" s="64">
        <v>30</v>
      </c>
      <c r="F36" s="112"/>
      <c r="G36" s="22"/>
      <c r="H36" s="22"/>
      <c r="I36" s="65">
        <f>E36*F36</f>
        <v>0</v>
      </c>
      <c r="J36" s="48"/>
    </row>
    <row r="37" spans="1:10">
      <c r="A37" s="66"/>
      <c r="B37" s="67"/>
      <c r="C37" s="68" t="s">
        <v>13</v>
      </c>
      <c r="D37" s="69"/>
      <c r="E37" s="70"/>
      <c r="F37" s="73"/>
      <c r="G37" s="22"/>
      <c r="H37" s="22"/>
      <c r="I37" s="65"/>
      <c r="J37" s="47"/>
    </row>
    <row r="38" spans="1:10" ht="33.75" customHeight="1">
      <c r="A38" s="66">
        <f>MAX($A$7:A37)+1</f>
        <v>18</v>
      </c>
      <c r="B38" s="67"/>
      <c r="C38" s="77" t="s">
        <v>48</v>
      </c>
      <c r="D38" s="69" t="s">
        <v>11</v>
      </c>
      <c r="E38" s="64">
        <v>36</v>
      </c>
      <c r="F38" s="112"/>
      <c r="G38" s="22"/>
      <c r="H38" s="22"/>
      <c r="I38" s="65">
        <f>E38*F38</f>
        <v>0</v>
      </c>
      <c r="J38" s="48"/>
    </row>
    <row r="39" spans="1:10">
      <c r="A39" s="103" t="s">
        <v>25</v>
      </c>
      <c r="B39" s="103"/>
      <c r="C39" s="103"/>
      <c r="D39" s="111" t="s">
        <v>30</v>
      </c>
      <c r="E39" s="111"/>
      <c r="F39" s="111"/>
      <c r="G39" s="1"/>
      <c r="I39" s="63">
        <f>SUM(I7:I38)</f>
        <v>0</v>
      </c>
      <c r="J39" s="51"/>
    </row>
    <row r="40" spans="1:10" ht="15" customHeight="1">
      <c r="A40" s="104"/>
      <c r="B40" s="104"/>
      <c r="C40" s="104"/>
      <c r="D40" s="102" t="s">
        <v>31</v>
      </c>
      <c r="E40" s="102"/>
      <c r="F40" s="102"/>
      <c r="G40" s="1"/>
      <c r="I40" s="54">
        <f>I39*0.23</f>
        <v>0</v>
      </c>
      <c r="J40" s="51"/>
    </row>
    <row r="41" spans="1:10">
      <c r="A41" s="104"/>
      <c r="B41" s="104"/>
      <c r="C41" s="104"/>
      <c r="D41" s="102" t="s">
        <v>32</v>
      </c>
      <c r="E41" s="102"/>
      <c r="F41" s="102"/>
      <c r="G41" s="15"/>
      <c r="H41" s="15"/>
      <c r="I41" s="54">
        <f>I39+I40</f>
        <v>0</v>
      </c>
      <c r="J41" s="51"/>
    </row>
    <row r="42" spans="1:10" ht="31.15" customHeight="1">
      <c r="A42" s="15"/>
      <c r="B42" s="15"/>
      <c r="C42" s="15"/>
      <c r="D42" s="15"/>
      <c r="E42" s="55"/>
      <c r="F42" s="15"/>
      <c r="G42" s="15"/>
      <c r="H42" s="15"/>
      <c r="I42" s="56"/>
      <c r="J42" s="51"/>
    </row>
    <row r="43" spans="1:10">
      <c r="A43" s="25"/>
      <c r="B43" s="25"/>
      <c r="C43" s="25"/>
      <c r="D43" s="25"/>
      <c r="E43" s="25"/>
      <c r="F43" s="25"/>
      <c r="G43" s="25"/>
      <c r="H43" s="25"/>
      <c r="I43" s="25"/>
      <c r="J43" s="25"/>
    </row>
    <row r="44" spans="1:10">
      <c r="A44" s="25"/>
      <c r="B44" s="5"/>
      <c r="E44" s="13"/>
      <c r="F44" s="12"/>
      <c r="G44" s="23" t="e">
        <f>+#REF!</f>
        <v>#REF!</v>
      </c>
      <c r="H44" s="1"/>
      <c r="I44" s="12"/>
      <c r="J44" s="12"/>
    </row>
    <row r="45" spans="1:10" ht="32.25" customHeight="1">
      <c r="A45" s="25"/>
      <c r="B45" s="5"/>
      <c r="C45" s="105"/>
      <c r="D45" s="105"/>
      <c r="E45" s="59"/>
      <c r="F45" s="60"/>
      <c r="G45" s="62"/>
      <c r="H45" s="57"/>
      <c r="I45" s="60"/>
      <c r="J45" s="12"/>
    </row>
    <row r="46" spans="1:10" ht="15.75">
      <c r="A46" s="4"/>
      <c r="B46" s="5"/>
      <c r="C46" s="105"/>
      <c r="D46" s="105"/>
      <c r="E46" s="58"/>
      <c r="F46" s="58"/>
      <c r="G46" s="58"/>
      <c r="H46" s="58"/>
      <c r="I46" s="61"/>
    </row>
    <row r="47" spans="1:10" ht="15.75">
      <c r="A47" s="4"/>
      <c r="B47" s="5"/>
      <c r="C47" s="105"/>
      <c r="D47" s="105"/>
      <c r="E47" s="58"/>
      <c r="F47" s="58"/>
      <c r="G47" s="58"/>
      <c r="H47" s="58"/>
      <c r="I47" s="61"/>
    </row>
    <row r="48" spans="1:10" ht="15.75">
      <c r="A48" s="4"/>
      <c r="B48" s="5"/>
      <c r="C48" s="105"/>
      <c r="D48" s="105"/>
      <c r="E48" s="58"/>
      <c r="F48" s="58"/>
      <c r="G48" s="58"/>
      <c r="H48" s="58"/>
      <c r="I48" s="61"/>
    </row>
    <row r="49" spans="1:8">
      <c r="A49" s="4"/>
      <c r="B49" s="5"/>
      <c r="C49" s="31"/>
      <c r="D49" s="1"/>
      <c r="E49" s="1"/>
      <c r="G49" s="1"/>
      <c r="H49" s="1"/>
    </row>
    <row r="50" spans="1:8">
      <c r="A50" s="4"/>
      <c r="B50" s="5"/>
      <c r="C50" s="31"/>
      <c r="D50" s="1"/>
      <c r="E50" s="1"/>
      <c r="G50" s="1"/>
      <c r="H50" s="1"/>
    </row>
    <row r="51" spans="1:8">
      <c r="A51" s="4"/>
      <c r="B51" s="5"/>
      <c r="C51" s="31"/>
      <c r="D51" s="1"/>
      <c r="E51" s="1"/>
      <c r="G51" s="1"/>
      <c r="H51" s="1"/>
    </row>
    <row r="52" spans="1:8">
      <c r="A52" s="4"/>
      <c r="B52" s="5"/>
      <c r="C52" s="31"/>
      <c r="D52" s="1"/>
      <c r="E52" s="1"/>
      <c r="G52" s="1"/>
      <c r="H52" s="1"/>
    </row>
    <row r="53" spans="1:8">
      <c r="A53" s="4"/>
      <c r="B53" s="5"/>
      <c r="C53" s="31"/>
      <c r="D53" s="1"/>
      <c r="E53" s="1"/>
      <c r="G53" s="1"/>
      <c r="H53" s="1"/>
    </row>
    <row r="54" spans="1:8">
      <c r="A54" s="4"/>
      <c r="B54" s="5"/>
      <c r="C54" s="31"/>
      <c r="D54" s="1"/>
      <c r="E54" s="1"/>
      <c r="G54" s="1"/>
      <c r="H54" s="1"/>
    </row>
    <row r="55" spans="1:8">
      <c r="A55" s="4"/>
      <c r="B55" s="5"/>
      <c r="C55" s="31"/>
      <c r="D55" s="1"/>
      <c r="E55" s="1"/>
      <c r="G55" s="1"/>
      <c r="H55" s="1"/>
    </row>
    <row r="56" spans="1:8">
      <c r="A56" s="4"/>
      <c r="B56" s="5"/>
      <c r="C56" s="31"/>
      <c r="D56" s="1"/>
      <c r="E56" s="1"/>
      <c r="G56" s="1"/>
      <c r="H56" s="1"/>
    </row>
    <row r="57" spans="1:8">
      <c r="A57" s="4"/>
      <c r="B57" s="5"/>
      <c r="C57" s="31"/>
      <c r="D57" s="1"/>
      <c r="E57" s="1"/>
      <c r="G57" s="1"/>
      <c r="H57" s="1"/>
    </row>
    <row r="58" spans="1:8">
      <c r="A58" s="4"/>
      <c r="B58" s="5"/>
      <c r="C58" s="31"/>
      <c r="D58" s="1"/>
      <c r="E58" s="1"/>
      <c r="G58" s="1"/>
      <c r="H58" s="1"/>
    </row>
    <row r="59" spans="1:8">
      <c r="A59" s="4"/>
      <c r="B59" s="5"/>
      <c r="C59" s="31"/>
      <c r="D59" s="1"/>
      <c r="E59" s="1"/>
      <c r="G59" s="1"/>
      <c r="H59" s="1"/>
    </row>
    <row r="60" spans="1:8">
      <c r="A60" s="4"/>
      <c r="B60" s="5"/>
      <c r="C60" s="31"/>
      <c r="D60" s="1"/>
      <c r="E60" s="1"/>
      <c r="G60" s="1"/>
      <c r="H60" s="1"/>
    </row>
    <row r="61" spans="1:8">
      <c r="A61" s="4"/>
      <c r="B61" s="5"/>
      <c r="C61" s="31"/>
      <c r="D61" s="1"/>
      <c r="E61" s="1"/>
      <c r="G61" s="1"/>
      <c r="H61" s="1"/>
    </row>
    <row r="62" spans="1:8">
      <c r="A62" s="4"/>
      <c r="B62" s="5"/>
      <c r="C62" s="31"/>
      <c r="D62" s="1"/>
      <c r="E62" s="1"/>
      <c r="G62" s="1"/>
      <c r="H62" s="1"/>
    </row>
    <row r="63" spans="1:8">
      <c r="A63" s="4"/>
      <c r="B63" s="5"/>
      <c r="C63" s="31"/>
      <c r="D63" s="1"/>
      <c r="E63" s="1"/>
      <c r="G63" s="1"/>
      <c r="H63" s="1"/>
    </row>
    <row r="64" spans="1:8">
      <c r="A64" s="4"/>
      <c r="B64" s="5"/>
      <c r="C64" s="31"/>
      <c r="D64" s="1"/>
      <c r="E64" s="1"/>
      <c r="G64" s="1"/>
      <c r="H64" s="1"/>
    </row>
    <row r="65" spans="1:8">
      <c r="A65" s="4"/>
      <c r="B65" s="5"/>
      <c r="C65" s="31"/>
      <c r="D65" s="1"/>
      <c r="E65" s="1"/>
      <c r="G65" s="1"/>
      <c r="H65" s="1"/>
    </row>
    <row r="66" spans="1:8">
      <c r="A66" s="4"/>
      <c r="B66" s="5"/>
      <c r="C66" s="31"/>
      <c r="D66" s="1"/>
      <c r="E66" s="1"/>
      <c r="G66" s="1"/>
      <c r="H66" s="1"/>
    </row>
    <row r="67" spans="1:8">
      <c r="A67" s="4"/>
      <c r="B67" s="5"/>
      <c r="C67" s="31"/>
      <c r="D67" s="1"/>
      <c r="E67" s="1"/>
      <c r="G67" s="1"/>
      <c r="H67" s="1"/>
    </row>
    <row r="68" spans="1:8">
      <c r="A68" s="4"/>
      <c r="B68" s="5"/>
      <c r="C68" s="31"/>
      <c r="D68" s="1"/>
      <c r="E68" s="1"/>
      <c r="G68" s="1"/>
      <c r="H68" s="1"/>
    </row>
    <row r="69" spans="1:8">
      <c r="A69" s="4"/>
      <c r="B69" s="5"/>
      <c r="C69" s="31"/>
      <c r="D69" s="1"/>
      <c r="E69" s="1"/>
      <c r="G69" s="1"/>
      <c r="H69" s="1"/>
    </row>
    <row r="70" spans="1:8">
      <c r="A70" s="4"/>
      <c r="B70" s="5"/>
      <c r="C70" s="31"/>
      <c r="D70" s="1"/>
      <c r="E70" s="1"/>
      <c r="G70" s="1"/>
      <c r="H70" s="1"/>
    </row>
    <row r="71" spans="1:8">
      <c r="A71" s="4"/>
      <c r="B71" s="5"/>
      <c r="C71" s="31"/>
      <c r="D71" s="1"/>
      <c r="E71" s="1"/>
      <c r="G71" s="1"/>
      <c r="H71" s="1"/>
    </row>
    <row r="72" spans="1:8">
      <c r="A72" s="4"/>
      <c r="B72" s="5"/>
      <c r="C72" s="31"/>
      <c r="D72" s="1"/>
      <c r="E72" s="1"/>
      <c r="G72" s="1"/>
      <c r="H72" s="1"/>
    </row>
    <row r="73" spans="1:8">
      <c r="A73" s="4"/>
      <c r="B73" s="5"/>
      <c r="C73" s="31"/>
      <c r="D73" s="1"/>
      <c r="E73" s="1"/>
      <c r="G73" s="1"/>
      <c r="H73" s="1"/>
    </row>
    <row r="74" spans="1:8">
      <c r="A74" s="4"/>
      <c r="B74" s="5"/>
      <c r="C74" s="31"/>
      <c r="D74" s="1"/>
      <c r="E74" s="1"/>
      <c r="G74" s="1"/>
      <c r="H74" s="1"/>
    </row>
    <row r="75" spans="1:8">
      <c r="A75" s="4"/>
      <c r="B75" s="5"/>
      <c r="C75" s="31"/>
      <c r="D75" s="1"/>
      <c r="E75" s="1"/>
      <c r="G75" s="1"/>
      <c r="H75" s="1"/>
    </row>
    <row r="76" spans="1:8">
      <c r="A76" s="4"/>
      <c r="B76" s="5"/>
      <c r="C76" s="31"/>
      <c r="D76" s="1"/>
      <c r="E76" s="1"/>
      <c r="G76" s="1"/>
      <c r="H76" s="1"/>
    </row>
    <row r="77" spans="1:8">
      <c r="A77" s="4"/>
      <c r="B77" s="5"/>
      <c r="C77" s="31"/>
      <c r="D77" s="1"/>
      <c r="E77" s="1"/>
      <c r="G77" s="1"/>
      <c r="H77" s="1"/>
    </row>
    <row r="78" spans="1:8">
      <c r="A78" s="4"/>
      <c r="B78" s="5"/>
      <c r="C78" s="31"/>
      <c r="D78" s="1"/>
      <c r="E78" s="1"/>
      <c r="G78" s="1"/>
      <c r="H78" s="1"/>
    </row>
    <row r="79" spans="1:8">
      <c r="A79" s="4"/>
      <c r="B79" s="5"/>
      <c r="C79" s="31"/>
      <c r="D79" s="1"/>
      <c r="E79" s="1"/>
      <c r="G79" s="1"/>
      <c r="H79" s="1"/>
    </row>
    <row r="80" spans="1:8">
      <c r="A80" s="4"/>
      <c r="B80" s="5"/>
      <c r="C80" s="31"/>
      <c r="D80" s="1"/>
      <c r="E80" s="1"/>
      <c r="G80" s="1"/>
      <c r="H80" s="1"/>
    </row>
    <row r="81" spans="1:8">
      <c r="A81" s="4"/>
      <c r="B81" s="5"/>
      <c r="C81" s="31"/>
      <c r="D81" s="1"/>
      <c r="E81" s="1"/>
      <c r="G81" s="1"/>
      <c r="H81" s="1"/>
    </row>
    <row r="82" spans="1:8">
      <c r="A82" s="4"/>
      <c r="B82" s="5"/>
      <c r="C82" s="31"/>
      <c r="D82" s="1"/>
      <c r="E82" s="1"/>
      <c r="G82" s="1"/>
      <c r="H82" s="1"/>
    </row>
    <row r="83" spans="1:8">
      <c r="A83" s="4"/>
      <c r="B83" s="5"/>
      <c r="C83" s="31"/>
      <c r="D83" s="1"/>
      <c r="E83" s="1"/>
      <c r="G83" s="1"/>
      <c r="H83" s="1"/>
    </row>
    <row r="84" spans="1:8">
      <c r="A84" s="4"/>
      <c r="B84" s="5"/>
      <c r="C84" s="31"/>
      <c r="D84" s="1"/>
      <c r="E84" s="1"/>
      <c r="G84" s="1"/>
      <c r="H84" s="1"/>
    </row>
    <row r="85" spans="1:8">
      <c r="A85" s="4"/>
      <c r="B85" s="5"/>
      <c r="C85" s="31"/>
      <c r="D85" s="1"/>
      <c r="E85" s="1"/>
      <c r="G85" s="1"/>
      <c r="H85" s="1"/>
    </row>
    <row r="86" spans="1:8">
      <c r="A86" s="4"/>
      <c r="B86" s="5"/>
      <c r="C86" s="31"/>
      <c r="D86" s="1"/>
      <c r="E86" s="1"/>
      <c r="G86" s="1"/>
      <c r="H86" s="1"/>
    </row>
    <row r="87" spans="1:8">
      <c r="A87" s="4"/>
      <c r="B87" s="5"/>
      <c r="C87" s="31"/>
      <c r="D87" s="1"/>
      <c r="E87" s="1"/>
      <c r="G87" s="1"/>
      <c r="H87" s="1"/>
    </row>
    <row r="88" spans="1:8">
      <c r="A88" s="4"/>
      <c r="B88" s="5"/>
      <c r="C88" s="31"/>
      <c r="D88" s="1"/>
      <c r="E88" s="1"/>
      <c r="G88" s="1"/>
      <c r="H88" s="1"/>
    </row>
    <row r="89" spans="1:8">
      <c r="A89" s="4"/>
      <c r="B89" s="5"/>
      <c r="C89" s="31"/>
      <c r="D89" s="1"/>
      <c r="E89" s="1"/>
      <c r="G89" s="1"/>
      <c r="H89" s="1"/>
    </row>
    <row r="90" spans="1:8">
      <c r="A90" s="4"/>
      <c r="B90" s="5"/>
      <c r="C90" s="31"/>
      <c r="D90" s="1"/>
      <c r="E90" s="1"/>
      <c r="G90" s="1"/>
      <c r="H90" s="1"/>
    </row>
    <row r="91" spans="1:8">
      <c r="A91" s="4"/>
      <c r="B91" s="5"/>
      <c r="C91" s="31"/>
      <c r="D91" s="1"/>
      <c r="E91" s="1"/>
      <c r="G91" s="1"/>
      <c r="H91" s="1"/>
    </row>
    <row r="92" spans="1:8">
      <c r="A92" s="4"/>
      <c r="B92" s="5"/>
      <c r="C92" s="31"/>
      <c r="D92" s="1"/>
      <c r="E92" s="1"/>
      <c r="G92" s="1"/>
      <c r="H92" s="1"/>
    </row>
    <row r="93" spans="1:8">
      <c r="A93" s="4"/>
      <c r="B93" s="5"/>
      <c r="C93" s="31"/>
      <c r="D93" s="1"/>
      <c r="E93" s="1"/>
      <c r="G93" s="1"/>
      <c r="H93" s="1"/>
    </row>
    <row r="94" spans="1:8">
      <c r="A94" s="4"/>
      <c r="B94" s="5"/>
      <c r="C94" s="31"/>
      <c r="D94" s="1"/>
      <c r="E94" s="1"/>
      <c r="G94" s="1"/>
      <c r="H94" s="1"/>
    </row>
    <row r="95" spans="1:8">
      <c r="A95" s="4"/>
      <c r="B95" s="5"/>
      <c r="C95" s="31"/>
      <c r="D95" s="1"/>
      <c r="E95" s="1"/>
      <c r="G95" s="1"/>
      <c r="H95" s="1"/>
    </row>
    <row r="96" spans="1:8">
      <c r="A96" s="4"/>
      <c r="B96" s="5"/>
      <c r="C96" s="31"/>
      <c r="D96" s="1"/>
      <c r="E96" s="1"/>
      <c r="G96" s="1"/>
      <c r="H96" s="1"/>
    </row>
    <row r="97" spans="1:8">
      <c r="A97" s="4"/>
      <c r="B97" s="5"/>
      <c r="C97" s="31"/>
      <c r="D97" s="1"/>
      <c r="E97" s="1"/>
      <c r="G97" s="1"/>
      <c r="H97" s="1"/>
    </row>
    <row r="98" spans="1:8">
      <c r="A98" s="4"/>
      <c r="B98" s="5"/>
      <c r="C98" s="31"/>
      <c r="D98" s="1"/>
      <c r="E98" s="1"/>
      <c r="G98" s="1"/>
      <c r="H98" s="1"/>
    </row>
    <row r="99" spans="1:8">
      <c r="A99" s="4"/>
      <c r="B99" s="5"/>
      <c r="C99" s="31"/>
      <c r="D99" s="1"/>
      <c r="E99" s="1"/>
      <c r="G99" s="1"/>
      <c r="H99" s="1"/>
    </row>
    <row r="100" spans="1:8">
      <c r="A100" s="4"/>
      <c r="B100" s="5"/>
      <c r="C100" s="31"/>
      <c r="D100" s="1"/>
      <c r="E100" s="1"/>
      <c r="G100" s="1"/>
      <c r="H100" s="1"/>
    </row>
    <row r="101" spans="1:8">
      <c r="A101" s="4"/>
      <c r="B101" s="5"/>
      <c r="C101" s="31"/>
      <c r="D101" s="1"/>
      <c r="E101" s="1"/>
      <c r="G101" s="1"/>
      <c r="H101" s="1"/>
    </row>
    <row r="102" spans="1:8">
      <c r="A102" s="4"/>
      <c r="B102" s="5"/>
      <c r="C102" s="31"/>
      <c r="D102" s="1"/>
      <c r="E102" s="1"/>
      <c r="G102" s="1"/>
      <c r="H102" s="1"/>
    </row>
    <row r="103" spans="1:8">
      <c r="A103" s="4"/>
      <c r="B103" s="5"/>
      <c r="C103" s="31"/>
      <c r="D103" s="1"/>
      <c r="E103" s="1"/>
      <c r="G103" s="1"/>
      <c r="H103" s="1"/>
    </row>
    <row r="104" spans="1:8">
      <c r="A104" s="4"/>
      <c r="B104" s="5"/>
      <c r="C104" s="31"/>
      <c r="D104" s="1"/>
      <c r="E104" s="1"/>
      <c r="G104" s="1"/>
      <c r="H104" s="1"/>
    </row>
    <row r="105" spans="1:8">
      <c r="A105" s="4"/>
      <c r="B105" s="5"/>
      <c r="C105" s="31"/>
      <c r="D105" s="1"/>
      <c r="E105" s="1"/>
      <c r="G105" s="1"/>
      <c r="H105" s="1"/>
    </row>
    <row r="106" spans="1:8">
      <c r="A106" s="4"/>
      <c r="B106" s="5"/>
      <c r="C106" s="31"/>
      <c r="D106" s="1"/>
      <c r="E106" s="1"/>
      <c r="G106" s="1"/>
      <c r="H106" s="1"/>
    </row>
    <row r="107" spans="1:8">
      <c r="A107" s="4"/>
      <c r="B107" s="5"/>
      <c r="C107" s="31"/>
      <c r="D107" s="1"/>
      <c r="E107" s="1"/>
      <c r="G107" s="1"/>
      <c r="H107" s="1"/>
    </row>
    <row r="108" spans="1:8">
      <c r="A108" s="4"/>
      <c r="B108" s="5"/>
      <c r="C108" s="31"/>
      <c r="D108" s="1"/>
      <c r="E108" s="1"/>
      <c r="G108" s="1"/>
      <c r="H108" s="1"/>
    </row>
    <row r="109" spans="1:8">
      <c r="A109" s="4"/>
      <c r="B109" s="5"/>
      <c r="C109" s="31"/>
      <c r="D109" s="1"/>
      <c r="E109" s="1"/>
      <c r="G109" s="1"/>
      <c r="H109" s="1"/>
    </row>
    <row r="110" spans="1:8">
      <c r="A110" s="4"/>
      <c r="B110" s="5"/>
      <c r="C110" s="31"/>
      <c r="D110" s="1"/>
      <c r="E110" s="1"/>
      <c r="G110" s="1"/>
      <c r="H110" s="1"/>
    </row>
    <row r="111" spans="1:8">
      <c r="A111" s="4"/>
      <c r="B111" s="5"/>
      <c r="C111" s="31"/>
      <c r="D111" s="1"/>
      <c r="E111" s="1"/>
      <c r="G111" s="1"/>
      <c r="H111" s="1"/>
    </row>
    <row r="112" spans="1:8">
      <c r="A112" s="4"/>
      <c r="B112" s="5"/>
      <c r="C112" s="31"/>
      <c r="D112" s="1"/>
      <c r="E112" s="1"/>
      <c r="G112" s="1"/>
      <c r="H112" s="1"/>
    </row>
    <row r="113" spans="1:8">
      <c r="A113" s="4"/>
      <c r="B113" s="5"/>
      <c r="C113" s="31"/>
      <c r="D113" s="1"/>
      <c r="E113" s="1"/>
      <c r="G113" s="1"/>
      <c r="H113" s="1"/>
    </row>
    <row r="114" spans="1:8">
      <c r="A114" s="4"/>
      <c r="B114" s="5"/>
      <c r="C114" s="31"/>
      <c r="D114" s="1"/>
      <c r="E114" s="1"/>
      <c r="G114" s="1"/>
      <c r="H114" s="1"/>
    </row>
    <row r="115" spans="1:8">
      <c r="A115" s="4"/>
      <c r="B115" s="5"/>
      <c r="C115" s="31"/>
      <c r="D115" s="1"/>
      <c r="E115" s="1"/>
      <c r="G115" s="1"/>
      <c r="H115" s="1"/>
    </row>
    <row r="116" spans="1:8">
      <c r="A116" s="4"/>
      <c r="B116" s="5"/>
      <c r="C116" s="31"/>
      <c r="D116" s="1"/>
      <c r="E116" s="1"/>
      <c r="G116" s="1"/>
      <c r="H116" s="1"/>
    </row>
    <row r="117" spans="1:8">
      <c r="A117" s="4"/>
      <c r="B117" s="5"/>
      <c r="C117" s="31"/>
      <c r="D117" s="1"/>
      <c r="E117" s="1"/>
      <c r="G117" s="1"/>
      <c r="H117" s="1"/>
    </row>
    <row r="118" spans="1:8">
      <c r="A118" s="4"/>
      <c r="B118" s="5"/>
      <c r="C118" s="31"/>
      <c r="D118" s="1"/>
      <c r="E118" s="1"/>
      <c r="G118" s="1"/>
      <c r="H118" s="1"/>
    </row>
    <row r="119" spans="1:8">
      <c r="A119" s="4"/>
      <c r="B119" s="5"/>
      <c r="C119" s="31"/>
      <c r="D119" s="1"/>
      <c r="E119" s="1"/>
      <c r="G119" s="1"/>
      <c r="H119" s="1"/>
    </row>
    <row r="120" spans="1:8">
      <c r="A120" s="4"/>
      <c r="B120" s="5"/>
      <c r="C120" s="31"/>
      <c r="D120" s="1"/>
      <c r="E120" s="1"/>
      <c r="G120" s="1"/>
      <c r="H120" s="1"/>
    </row>
    <row r="121" spans="1:8">
      <c r="A121" s="4"/>
      <c r="B121" s="5"/>
      <c r="C121" s="31"/>
      <c r="D121" s="1"/>
      <c r="E121" s="1"/>
      <c r="G121" s="1"/>
      <c r="H121" s="1"/>
    </row>
    <row r="122" spans="1:8">
      <c r="A122" s="4"/>
      <c r="B122" s="5"/>
      <c r="C122" s="31"/>
      <c r="D122" s="1"/>
      <c r="E122" s="1"/>
      <c r="G122" s="1"/>
      <c r="H122" s="1"/>
    </row>
    <row r="123" spans="1:8">
      <c r="A123" s="4"/>
      <c r="B123" s="5"/>
      <c r="C123" s="31"/>
      <c r="D123" s="1"/>
      <c r="E123" s="1"/>
      <c r="G123" s="1"/>
      <c r="H123" s="1"/>
    </row>
    <row r="124" spans="1:8">
      <c r="A124" s="4"/>
      <c r="B124" s="5"/>
      <c r="C124" s="31"/>
      <c r="D124" s="1"/>
      <c r="E124" s="1"/>
      <c r="G124" s="1"/>
      <c r="H124" s="1"/>
    </row>
    <row r="125" spans="1:8">
      <c r="A125" s="4"/>
      <c r="B125" s="5"/>
      <c r="C125" s="31"/>
      <c r="D125" s="1"/>
      <c r="E125" s="1"/>
      <c r="G125" s="1"/>
      <c r="H125" s="1"/>
    </row>
    <row r="126" spans="1:8">
      <c r="A126" s="4"/>
      <c r="B126" s="5"/>
      <c r="C126" s="31"/>
      <c r="D126" s="1"/>
      <c r="E126" s="1"/>
      <c r="G126" s="1"/>
      <c r="H126" s="1"/>
    </row>
    <row r="127" spans="1:8">
      <c r="A127" s="4"/>
      <c r="B127" s="5"/>
      <c r="C127" s="31"/>
      <c r="D127" s="1"/>
      <c r="E127" s="1"/>
      <c r="G127" s="1"/>
      <c r="H127" s="1"/>
    </row>
    <row r="128" spans="1:8">
      <c r="A128" s="4"/>
      <c r="B128" s="5"/>
      <c r="C128" s="31"/>
      <c r="D128" s="1"/>
      <c r="E128" s="1"/>
      <c r="G128" s="1"/>
      <c r="H128" s="1"/>
    </row>
    <row r="129" spans="1:8">
      <c r="A129" s="4"/>
      <c r="B129" s="5"/>
      <c r="C129" s="31"/>
      <c r="D129" s="1"/>
      <c r="E129" s="1"/>
      <c r="G129" s="1"/>
      <c r="H129" s="1"/>
    </row>
    <row r="130" spans="1:8">
      <c r="A130" s="4"/>
      <c r="B130" s="5"/>
      <c r="C130" s="31"/>
      <c r="D130" s="1"/>
      <c r="E130" s="1"/>
      <c r="G130" s="1"/>
      <c r="H130" s="1"/>
    </row>
    <row r="131" spans="1:8">
      <c r="A131" s="4"/>
      <c r="B131" s="5"/>
      <c r="C131" s="31"/>
      <c r="D131" s="1"/>
      <c r="E131" s="1"/>
      <c r="G131" s="1"/>
      <c r="H131" s="1"/>
    </row>
    <row r="132" spans="1:8">
      <c r="A132" s="4"/>
      <c r="B132" s="5"/>
      <c r="C132" s="31"/>
      <c r="D132" s="1"/>
      <c r="E132" s="1"/>
      <c r="G132" s="1"/>
      <c r="H132" s="1"/>
    </row>
    <row r="133" spans="1:8">
      <c r="A133" s="4"/>
      <c r="B133" s="5"/>
      <c r="C133" s="31"/>
      <c r="D133" s="1"/>
      <c r="E133" s="1"/>
      <c r="G133" s="1"/>
      <c r="H133" s="1"/>
    </row>
  </sheetData>
  <sheetProtection algorithmName="SHA-512" hashValue="o+gxt8HzavbfuBeUtpNmQ6DmXxc3c9aunQ9q9KprwYDjDAN/8EcnClEc9TWqYhC07MY7ZM8J4bafkJXXcDGKUg==" saltValue="qwnd2sDf202so0SYyTGROw==" spinCount="100000" sheet="1" objects="1" scenarios="1"/>
  <mergeCells count="17">
    <mergeCell ref="A1:I1"/>
    <mergeCell ref="C46:D46"/>
    <mergeCell ref="C45:D45"/>
    <mergeCell ref="C47:D47"/>
    <mergeCell ref="B4:B5"/>
    <mergeCell ref="I4:I5"/>
    <mergeCell ref="C3:C5"/>
    <mergeCell ref="D3:F3"/>
    <mergeCell ref="D4:D5"/>
    <mergeCell ref="E4:E5"/>
    <mergeCell ref="F4:F5"/>
    <mergeCell ref="D39:F39"/>
    <mergeCell ref="D40:F40"/>
    <mergeCell ref="D41:F41"/>
    <mergeCell ref="A39:C41"/>
    <mergeCell ref="C48:D48"/>
    <mergeCell ref="A2:I2"/>
  </mergeCells>
  <phoneticPr fontId="0" type="noConversion"/>
  <printOptions horizontalCentered="1"/>
  <pageMargins left="0.64" right="0.61" top="0.55118110236220474" bottom="0.39" header="0.22" footer="0.17"/>
  <pageSetup paperSize="9" scale="93" fitToHeight="0" orientation="portrait" r:id="rId1"/>
  <headerFooter>
    <oddHeader xml:space="preserve">&amp;C&amp;8Przebudowa drogi wojewódzkiej nr 697 w zakresie przebudowy obiektu mostowego w miejscowości Liw w km 0+694 wraz z dojazdami w niezbędnym zakresie&amp;R&amp;"Czcionka tekstu podstawowego,Kursywa"&amp;10
</oddHeader>
    <oddFooter>&amp;R&amp;"Czcionka tekstu podstawowego,Kursywa"&amp;10strona &amp;P</oddFooter>
  </headerFooter>
  <rowBreaks count="1" manualBreakCount="1">
    <brk id="33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4</vt:i4>
      </vt:variant>
    </vt:vector>
  </HeadingPairs>
  <TitlesOfParts>
    <vt:vector size="5" baseType="lpstr">
      <vt:lpstr>kosztorys</vt:lpstr>
      <vt:lpstr>kosztorys!katalog_2</vt:lpstr>
      <vt:lpstr>kosztorys!katalog_3</vt:lpstr>
      <vt:lpstr>kosztorys!Obszar_wydruku</vt:lpstr>
      <vt:lpstr>kosztorys!Tytuły_wydruku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Domost</dc:creator>
  <cp:lastModifiedBy>MS</cp:lastModifiedBy>
  <cp:lastPrinted>2025-11-04T13:52:46Z</cp:lastPrinted>
  <dcterms:created xsi:type="dcterms:W3CDTF">2008-05-15T13:17:11Z</dcterms:created>
  <dcterms:modified xsi:type="dcterms:W3CDTF">2025-11-04T14:34:03Z</dcterms:modified>
</cp:coreProperties>
</file>