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westycje\INWESTYCJE\INWESTYCJE 2024\IRP.7013.6.2024 DP 2602W - II etap\Kosztorysy II etap\"/>
    </mc:Choice>
  </mc:AlternateContent>
  <xr:revisionPtr revIDLastSave="0" documentId="13_ncr:1_{E021AF35-8C58-4AF1-B0CE-E30BB58EFB28}" xr6:coauthVersionLast="47" xr6:coauthVersionMax="47" xr10:uidLastSave="{00000000-0000-0000-0000-000000000000}"/>
  <bookViews>
    <workbookView xWindow="-120" yWindow="-120" windowWidth="29040" windowHeight="15720" tabRatio="785" activeTab="1" xr2:uid="{00000000-000D-0000-FFFF-FFFF00000000}"/>
  </bookViews>
  <sheets>
    <sheet name="Kosztorys ofertowy " sheetId="25" r:id="rId1"/>
    <sheet name="Tabela elementów scalonych" sheetId="34" r:id="rId2"/>
  </sheets>
  <definedNames>
    <definedName name="_xlnm.Print_Titles" localSheetId="0">'Kosztorys ofertowy '!$3:$5</definedName>
    <definedName name="_xlnm.Print_Titles" localSheetId="1">'Tabela elementów scalonych'!#REF!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5" l="1"/>
  <c r="G14" i="25" s="1"/>
  <c r="G11" i="25"/>
  <c r="G22" i="25" l="1"/>
  <c r="G20" i="25" s="1"/>
  <c r="F11" i="34" l="1"/>
  <c r="G19" i="25" l="1"/>
  <c r="G17" i="25" s="1"/>
  <c r="F10" i="34" l="1"/>
  <c r="G13" i="25" l="1"/>
  <c r="G9" i="25" s="1"/>
  <c r="F9" i="34" l="1"/>
  <c r="G8" i="25"/>
  <c r="G6" i="25" s="1"/>
  <c r="G23" i="25" s="1"/>
  <c r="F7" i="34" l="1"/>
  <c r="F8" i="34"/>
  <c r="F12" i="34" l="1"/>
  <c r="F13" i="34" s="1"/>
  <c r="F14" i="34" s="1"/>
  <c r="F24" i="25" l="1"/>
</calcChain>
</file>

<file path=xl/sharedStrings.xml><?xml version="1.0" encoding="utf-8"?>
<sst xmlns="http://schemas.openxmlformats.org/spreadsheetml/2006/main" count="63" uniqueCount="55">
  <si>
    <t>Lp.</t>
  </si>
  <si>
    <t>Wyszczególnienie elementów rozliczeniowych</t>
  </si>
  <si>
    <t>Jednostka</t>
  </si>
  <si>
    <t>Nazwa</t>
  </si>
  <si>
    <t>Ilość</t>
  </si>
  <si>
    <t>D-04.00.00</t>
  </si>
  <si>
    <t>PODBUDOWY</t>
  </si>
  <si>
    <t>D-04.01.01</t>
  </si>
  <si>
    <t>Koryto wraz z profilowaniem i zagęszczaniem podłoża</t>
  </si>
  <si>
    <t>D-05.00.00</t>
  </si>
  <si>
    <t>NAWIERZCHNIE</t>
  </si>
  <si>
    <t>D-04.05.01a</t>
  </si>
  <si>
    <t>Podbudowa i podłoże ulepszone z mieszanki kruszywa związanego hydraulicznie cementem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</si>
  <si>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</si>
  <si>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t>D-09.00.00</t>
  </si>
  <si>
    <t>ZIELEŃ DROGOWA</t>
  </si>
  <si>
    <t>D-09.01.01</t>
  </si>
  <si>
    <t>Zieleń drogowa</t>
  </si>
  <si>
    <t>Cena jednostko-wa PLN*</t>
  </si>
  <si>
    <t>Wartość PLN*</t>
  </si>
  <si>
    <t>RAZEM (koszt netto)</t>
  </si>
  <si>
    <t>RAZEM (koszt brutto)</t>
  </si>
  <si>
    <t>Nr STWiORB</t>
  </si>
  <si>
    <t>D-06.00.00</t>
  </si>
  <si>
    <t>ROBOTY WYKOŃCZENIOWE</t>
  </si>
  <si>
    <t>D-06.01.01</t>
  </si>
  <si>
    <t>Umocnienie powierzchniowe skarp rowów</t>
  </si>
  <si>
    <t>D-02.00.00</t>
  </si>
  <si>
    <t>ROBOTY ZIEMNE</t>
  </si>
  <si>
    <t>D-02.01.01</t>
  </si>
  <si>
    <t>Wykonanie wykopów w gruntach nieskalistych</t>
  </si>
  <si>
    <r>
      <t>m</t>
    </r>
    <r>
      <rPr>
        <sz val="10"/>
        <rFont val="Czcionka tekstu podstawowego"/>
        <charset val="238"/>
      </rPr>
      <t>²</t>
    </r>
  </si>
  <si>
    <t>umocnienie wylotów przepustów pod zjazdami kamieniem polnym 11/13 cm na 10cm warstwie betonu  C12/15</t>
  </si>
  <si>
    <t>TABELA ELEMENTÓW SCALONYCH</t>
  </si>
  <si>
    <t>L.p.</t>
  </si>
  <si>
    <t>WYSZCZEGÓLNIENIE ROBÓT</t>
  </si>
  <si>
    <t>WARTOŚĆ PLN*</t>
  </si>
  <si>
    <t>2.</t>
  </si>
  <si>
    <t>4.</t>
  </si>
  <si>
    <t>5.</t>
  </si>
  <si>
    <t>6.</t>
  </si>
  <si>
    <t>9.</t>
  </si>
  <si>
    <t>SUMA NETTO</t>
  </si>
  <si>
    <t>VAT 23%</t>
  </si>
  <si>
    <t>SUMA BRUTTO</t>
  </si>
  <si>
    <t>profilowanie i zagęszczenie koryta pod konstrukcje zjazdów indywidualnych z kruszywa łamanego</t>
  </si>
  <si>
    <t>D.05.01.04a</t>
  </si>
  <si>
    <t>Nawierzchnia z kruszywa niezwiązanego</t>
  </si>
  <si>
    <t xml:space="preserve"> obsiew  trawą skarp i dna rowu oraz terenów przylegych w granicach pasa drogowego.</t>
  </si>
  <si>
    <t xml:space="preserve">wykonanie wykopów w gruncie kat. I-III, wywóz urobku do 10 km zagospodarowanie w zakresie wykonawcy </t>
  </si>
  <si>
    <t>m3</t>
  </si>
  <si>
    <t xml:space="preserve">Przebudowa drogi powiatowej nr 2602W granica
województwa – Przeździecko-Lenarty – Przeździecko-Grzymki – etap I
</t>
  </si>
  <si>
    <t>wykonanie warstwy zjazdów indywidualnych z kruszywa łamanego 0/31,5mm - grubość 10cm</t>
  </si>
  <si>
    <t>wykonanie wzmocnienia podłoża stabilizowanego cementem C4/6 w konstrukcji zjazdów - grubość 20cm  - z dowozu</t>
  </si>
  <si>
    <t xml:space="preserve">Przebudowa drogi powiatowej nr 2602W granica województwa - Przeździecko-Lenarty - 
Przeździecko-Grzymki - etap II
ZJAZDY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</si>
</sst>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</numFmts>
  <fonts count="24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11"/>
      <color rgb="FFFF0000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1"/>
      <color rgb="FFC0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name val="Czcionka tekstu podstawowego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3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8" fillId="0" borderId="2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left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1" applyNumberFormat="1" applyFont="1" applyBorder="1" applyAlignment="1" applyProtection="1">
      <alignment vertical="center" wrapText="1"/>
      <protection locked="0"/>
    </xf>
    <xf numFmtId="4" fontId="8" fillId="0" borderId="2" xfId="1" applyNumberFormat="1" applyFont="1" applyBorder="1" applyAlignment="1" applyProtection="1">
      <alignment horizontal="left" vertical="center" wrapText="1"/>
      <protection locked="0"/>
    </xf>
    <xf numFmtId="4" fontId="7" fillId="2" borderId="2" xfId="1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13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vertical="top"/>
    </xf>
    <xf numFmtId="1" fontId="8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left" vertical="top" wrapText="1"/>
    </xf>
    <xf numFmtId="4" fontId="12" fillId="3" borderId="2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top" wrapText="1"/>
    </xf>
    <xf numFmtId="3" fontId="7" fillId="3" borderId="2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4" fontId="7" fillId="0" borderId="13" xfId="1" applyNumberFormat="1" applyFont="1" applyBorder="1" applyAlignment="1">
      <alignment vertical="top" wrapText="1"/>
    </xf>
    <xf numFmtId="4" fontId="7" fillId="0" borderId="1" xfId="1" applyNumberFormat="1" applyFont="1" applyBorder="1" applyAlignment="1">
      <alignment vertical="top" wrapText="1"/>
    </xf>
    <xf numFmtId="4" fontId="7" fillId="3" borderId="2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left" vertical="center"/>
    </xf>
    <xf numFmtId="1" fontId="8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20" fillId="2" borderId="14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0" applyFont="1"/>
    <xf numFmtId="0" fontId="21" fillId="0" borderId="23" xfId="0" applyFont="1" applyBorder="1" applyAlignment="1">
      <alignment horizontal="left"/>
    </xf>
    <xf numFmtId="2" fontId="22" fillId="0" borderId="0" xfId="0" applyNumberFormat="1" applyFont="1" applyAlignment="1">
      <alignment horizontal="left" vertical="center"/>
    </xf>
    <xf numFmtId="0" fontId="20" fillId="4" borderId="14" xfId="0" applyFont="1" applyFill="1" applyBorder="1" applyAlignment="1">
      <alignment horizontal="center"/>
    </xf>
    <xf numFmtId="4" fontId="10" fillId="2" borderId="3" xfId="1" applyNumberFormat="1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4" fontId="10" fillId="2" borderId="3" xfId="1" applyNumberFormat="1" applyFont="1" applyFill="1" applyBorder="1" applyAlignment="1" applyProtection="1">
      <alignment vertical="center" wrapText="1"/>
      <protection locked="0"/>
    </xf>
    <xf numFmtId="4" fontId="8" fillId="0" borderId="3" xfId="1" applyNumberFormat="1" applyFont="1" applyBorder="1" applyAlignment="1" applyProtection="1">
      <alignment horizontal="left" vertical="center" wrapText="1"/>
      <protection locked="0"/>
    </xf>
    <xf numFmtId="2" fontId="16" fillId="0" borderId="0" xfId="0" applyNumberFormat="1" applyFont="1" applyAlignment="1">
      <alignment horizontal="left" vertical="center"/>
    </xf>
    <xf numFmtId="4" fontId="10" fillId="2" borderId="2" xfId="0" applyNumberFormat="1" applyFont="1" applyFill="1" applyBorder="1" applyAlignment="1">
      <alignment vertical="center" wrapText="1"/>
    </xf>
    <xf numFmtId="4" fontId="15" fillId="2" borderId="4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left" vertical="center" wrapText="1"/>
    </xf>
    <xf numFmtId="4" fontId="18" fillId="5" borderId="15" xfId="1" applyNumberFormat="1" applyFont="1" applyFill="1" applyBorder="1" applyAlignment="1">
      <alignment horizontal="center" vertical="center" wrapText="1"/>
    </xf>
    <xf numFmtId="4" fontId="18" fillId="5" borderId="12" xfId="1" applyNumberFormat="1" applyFont="1" applyFill="1" applyBorder="1" applyAlignment="1">
      <alignment horizontal="center" vertical="center"/>
    </xf>
    <xf numFmtId="4" fontId="18" fillId="5" borderId="16" xfId="1" applyNumberFormat="1" applyFont="1" applyFill="1" applyBorder="1" applyAlignment="1">
      <alignment horizontal="center" vertical="center"/>
    </xf>
    <xf numFmtId="4" fontId="18" fillId="5" borderId="17" xfId="1" applyNumberFormat="1" applyFont="1" applyFill="1" applyBorder="1" applyAlignment="1">
      <alignment horizontal="center" vertical="center"/>
    </xf>
    <xf numFmtId="4" fontId="18" fillId="5" borderId="18" xfId="1" applyNumberFormat="1" applyFont="1" applyFill="1" applyBorder="1" applyAlignment="1">
      <alignment horizontal="center" vertical="center"/>
    </xf>
    <xf numFmtId="4" fontId="18" fillId="5" borderId="19" xfId="1" applyNumberFormat="1" applyFont="1" applyFill="1" applyBorder="1" applyAlignment="1">
      <alignment horizontal="center" vertical="center"/>
    </xf>
    <xf numFmtId="4" fontId="15" fillId="2" borderId="17" xfId="0" applyNumberFormat="1" applyFont="1" applyFill="1" applyBorder="1" applyAlignment="1">
      <alignment vertical="center"/>
    </xf>
    <xf numFmtId="4" fontId="15" fillId="2" borderId="19" xfId="0" applyNumberFormat="1" applyFont="1" applyFill="1" applyBorder="1" applyAlignment="1">
      <alignment vertical="center"/>
    </xf>
    <xf numFmtId="4" fontId="7" fillId="0" borderId="2" xfId="1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center" vertical="top" wrapText="1"/>
    </xf>
    <xf numFmtId="4" fontId="7" fillId="0" borderId="13" xfId="1" applyNumberFormat="1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top" wrapText="1"/>
    </xf>
    <xf numFmtId="4" fontId="7" fillId="3" borderId="2" xfId="1" applyNumberFormat="1" applyFont="1" applyFill="1" applyBorder="1" applyAlignment="1">
      <alignment horizontal="center" vertical="top" wrapText="1"/>
    </xf>
    <xf numFmtId="4" fontId="7" fillId="3" borderId="2" xfId="1" applyNumberFormat="1" applyFont="1" applyFill="1" applyBorder="1" applyAlignment="1">
      <alignment horizontal="center" vertical="center" wrapText="1"/>
    </xf>
    <xf numFmtId="4" fontId="7" fillId="0" borderId="3" xfId="1" applyNumberFormat="1" applyFont="1" applyBorder="1" applyAlignment="1" applyProtection="1">
      <alignment horizontal="left" vertical="center" wrapText="1"/>
      <protection locked="0"/>
    </xf>
    <xf numFmtId="4" fontId="7" fillId="0" borderId="5" xfId="1" applyNumberFormat="1" applyFont="1" applyBorder="1" applyAlignment="1" applyProtection="1">
      <alignment horizontal="left" vertical="center" wrapText="1"/>
      <protection locked="0"/>
    </xf>
    <xf numFmtId="4" fontId="7" fillId="0" borderId="4" xfId="1" applyNumberFormat="1" applyFont="1" applyBorder="1" applyAlignment="1" applyProtection="1">
      <alignment horizontal="left" vertical="center" wrapText="1"/>
      <protection locked="0"/>
    </xf>
    <xf numFmtId="4" fontId="7" fillId="0" borderId="2" xfId="1" applyNumberFormat="1" applyFont="1" applyBorder="1" applyAlignment="1" applyProtection="1">
      <alignment vertical="center" wrapText="1"/>
      <protection locked="0"/>
    </xf>
    <xf numFmtId="4" fontId="18" fillId="5" borderId="12" xfId="1" applyNumberFormat="1" applyFont="1" applyFill="1" applyBorder="1" applyAlignment="1">
      <alignment horizontal="center" vertical="center" wrapText="1"/>
    </xf>
    <xf numFmtId="4" fontId="18" fillId="5" borderId="16" xfId="1" applyNumberFormat="1" applyFont="1" applyFill="1" applyBorder="1" applyAlignment="1">
      <alignment horizontal="center" vertical="center" wrapText="1"/>
    </xf>
    <xf numFmtId="4" fontId="18" fillId="5" borderId="17" xfId="1" applyNumberFormat="1" applyFont="1" applyFill="1" applyBorder="1" applyAlignment="1">
      <alignment horizontal="center" vertical="center" wrapText="1"/>
    </xf>
    <xf numFmtId="4" fontId="18" fillId="5" borderId="18" xfId="1" applyNumberFormat="1" applyFont="1" applyFill="1" applyBorder="1" applyAlignment="1">
      <alignment horizontal="center" vertical="center" wrapText="1"/>
    </xf>
    <xf numFmtId="4" fontId="18" fillId="5" borderId="19" xfId="1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/>
    </xf>
    <xf numFmtId="0" fontId="20" fillId="0" borderId="2" xfId="0" applyFont="1" applyBorder="1" applyAlignment="1">
      <alignment horizontal="left"/>
    </xf>
    <xf numFmtId="4" fontId="21" fillId="0" borderId="2" xfId="0" applyNumberFormat="1" applyFont="1" applyBorder="1" applyAlignment="1">
      <alignment horizontal="right"/>
    </xf>
    <xf numFmtId="4" fontId="21" fillId="0" borderId="25" xfId="0" applyNumberFormat="1" applyFont="1" applyBorder="1" applyAlignment="1">
      <alignment horizontal="right"/>
    </xf>
    <xf numFmtId="0" fontId="20" fillId="2" borderId="2" xfId="0" applyFont="1" applyFill="1" applyBorder="1" applyAlignment="1">
      <alignment horizontal="left"/>
    </xf>
    <xf numFmtId="4" fontId="21" fillId="2" borderId="2" xfId="0" applyNumberFormat="1" applyFont="1" applyFill="1" applyBorder="1" applyAlignment="1">
      <alignment horizontal="right"/>
    </xf>
    <xf numFmtId="4" fontId="21" fillId="2" borderId="25" xfId="0" applyNumberFormat="1" applyFont="1" applyFill="1" applyBorder="1" applyAlignment="1">
      <alignment horizontal="right"/>
    </xf>
    <xf numFmtId="0" fontId="20" fillId="4" borderId="20" xfId="0" applyFont="1" applyFill="1" applyBorder="1" applyAlignment="1">
      <alignment horizontal="left"/>
    </xf>
    <xf numFmtId="0" fontId="20" fillId="4" borderId="22" xfId="0" applyFont="1" applyFill="1" applyBorder="1" applyAlignment="1">
      <alignment horizontal="left"/>
    </xf>
    <xf numFmtId="4" fontId="20" fillId="0" borderId="21" xfId="0" applyNumberFormat="1" applyFont="1" applyBorder="1" applyAlignment="1">
      <alignment horizontal="right"/>
    </xf>
    <xf numFmtId="4" fontId="20" fillId="0" borderId="22" xfId="0" applyNumberFormat="1" applyFont="1" applyBorder="1" applyAlignment="1">
      <alignment horizontal="right"/>
    </xf>
    <xf numFmtId="0" fontId="20" fillId="4" borderId="11" xfId="0" applyFont="1" applyFill="1" applyBorder="1" applyAlignment="1">
      <alignment horizontal="left"/>
    </xf>
    <xf numFmtId="0" fontId="20" fillId="4" borderId="9" xfId="0" applyFont="1" applyFill="1" applyBorder="1" applyAlignment="1">
      <alignment horizontal="left"/>
    </xf>
    <xf numFmtId="4" fontId="20" fillId="0" borderId="8" xfId="0" applyNumberFormat="1" applyFont="1" applyBorder="1" applyAlignment="1">
      <alignment horizontal="right"/>
    </xf>
    <xf numFmtId="4" fontId="20" fillId="0" borderId="9" xfId="0" applyNumberFormat="1" applyFont="1" applyBorder="1" applyAlignment="1">
      <alignment horizontal="right"/>
    </xf>
  </cellXfs>
  <cellStyles count="12">
    <cellStyle name="_PERSONAL" xfId="2" xr:uid="{00000000-0005-0000-0000-000000000000}"/>
    <cellStyle name="_PERSONAL_1" xfId="3" xr:uid="{00000000-0005-0000-0000-000001000000}"/>
    <cellStyle name="Comma [0]_laroux" xfId="4" xr:uid="{00000000-0005-0000-0000-000002000000}"/>
    <cellStyle name="Comma_laroux" xfId="5" xr:uid="{00000000-0005-0000-0000-000003000000}"/>
    <cellStyle name="Currency [0]_laroux" xfId="6" xr:uid="{00000000-0005-0000-0000-000004000000}"/>
    <cellStyle name="Currency_laroux" xfId="7" xr:uid="{00000000-0005-0000-0000-000005000000}"/>
    <cellStyle name="Normal_laroux" xfId="8" xr:uid="{00000000-0005-0000-0000-000006000000}"/>
    <cellStyle name="normální_laroux" xfId="9" xr:uid="{00000000-0005-0000-0000-000007000000}"/>
    <cellStyle name="Normalny" xfId="0" builtinId="0"/>
    <cellStyle name="Normalny 2" xfId="10" xr:uid="{00000000-0005-0000-0000-000009000000}"/>
    <cellStyle name="Normalny 3" xfId="1" xr:uid="{00000000-0005-0000-0000-00000A000000}"/>
    <cellStyle name="Styl 1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155"/>
  <sheetViews>
    <sheetView view="pageBreakPreview" zoomScale="120" zoomScaleNormal="100" zoomScaleSheetLayoutView="120" zoomScalePageLayoutView="110" workbookViewId="0">
      <selection activeCell="A23" sqref="A23:XFD23"/>
    </sheetView>
  </sheetViews>
  <sheetFormatPr defaultColWidth="8.75" defaultRowHeight="14.1" customHeight="1"/>
  <cols>
    <col min="1" max="1" width="3.125" style="2" customWidth="1"/>
    <col min="2" max="2" width="10.125" style="16" bestFit="1" customWidth="1"/>
    <col min="3" max="3" width="40" style="1" customWidth="1"/>
    <col min="4" max="4" width="5.25" style="1" customWidth="1"/>
    <col min="5" max="5" width="11.25" style="4" customWidth="1"/>
    <col min="6" max="6" width="8.625" style="1" customWidth="1"/>
    <col min="7" max="7" width="11.375" style="15" customWidth="1"/>
    <col min="8" max="8" width="11.5" style="1" bestFit="1" customWidth="1"/>
    <col min="9" max="9" width="10.5" style="1" bestFit="1" customWidth="1"/>
    <col min="10" max="10" width="8.75" style="1"/>
    <col min="11" max="11" width="9" style="1" customWidth="1"/>
    <col min="12" max="16384" width="8.75" style="1"/>
  </cols>
  <sheetData>
    <row r="1" spans="1:8" ht="14.25" customHeight="1">
      <c r="A1" s="49" t="s">
        <v>54</v>
      </c>
      <c r="B1" s="50"/>
      <c r="C1" s="50"/>
      <c r="D1" s="50"/>
      <c r="E1" s="50"/>
      <c r="F1" s="50"/>
      <c r="G1" s="51"/>
    </row>
    <row r="2" spans="1:8" ht="33" customHeight="1">
      <c r="A2" s="52"/>
      <c r="B2" s="53"/>
      <c r="C2" s="53"/>
      <c r="D2" s="53"/>
      <c r="E2" s="53"/>
      <c r="F2" s="53"/>
      <c r="G2" s="54"/>
    </row>
    <row r="3" spans="1:8" ht="14.25">
      <c r="A3" s="67" t="s">
        <v>0</v>
      </c>
      <c r="B3" s="69" t="s">
        <v>22</v>
      </c>
      <c r="C3" s="66" t="s">
        <v>1</v>
      </c>
      <c r="D3" s="66" t="s">
        <v>2</v>
      </c>
      <c r="E3" s="66"/>
      <c r="F3" s="64" t="s">
        <v>18</v>
      </c>
      <c r="G3" s="64" t="s">
        <v>19</v>
      </c>
    </row>
    <row r="4" spans="1:8" ht="22.5" customHeight="1">
      <c r="A4" s="68"/>
      <c r="B4" s="70"/>
      <c r="C4" s="71"/>
      <c r="D4" s="19" t="s">
        <v>3</v>
      </c>
      <c r="E4" s="26" t="s">
        <v>4</v>
      </c>
      <c r="F4" s="65"/>
      <c r="G4" s="65"/>
    </row>
    <row r="5" spans="1:8" ht="14.25">
      <c r="A5" s="27">
        <v>1</v>
      </c>
      <c r="B5" s="20">
        <v>2</v>
      </c>
      <c r="C5" s="21">
        <v>3</v>
      </c>
      <c r="D5" s="21">
        <v>4</v>
      </c>
      <c r="E5" s="21">
        <v>5</v>
      </c>
      <c r="F5" s="22">
        <v>6</v>
      </c>
      <c r="G5" s="22">
        <v>7</v>
      </c>
    </row>
    <row r="6" spans="1:8" ht="14.25">
      <c r="A6" s="17"/>
      <c r="B6" s="23" t="s">
        <v>27</v>
      </c>
      <c r="C6" s="39" t="s">
        <v>28</v>
      </c>
      <c r="D6" s="40"/>
      <c r="E6" s="40"/>
      <c r="F6" s="40"/>
      <c r="G6" s="44">
        <f>G8</f>
        <v>0</v>
      </c>
    </row>
    <row r="7" spans="1:8" ht="14.25">
      <c r="A7" s="7"/>
      <c r="B7" s="61" t="s">
        <v>29</v>
      </c>
      <c r="C7" s="57" t="s">
        <v>30</v>
      </c>
      <c r="D7" s="58"/>
      <c r="E7" s="58"/>
      <c r="F7" s="58"/>
      <c r="G7" s="58"/>
    </row>
    <row r="8" spans="1:8" ht="25.5">
      <c r="A8" s="7">
        <v>20</v>
      </c>
      <c r="B8" s="61"/>
      <c r="C8" s="8" t="s">
        <v>49</v>
      </c>
      <c r="D8" s="5" t="s">
        <v>50</v>
      </c>
      <c r="E8" s="9">
        <v>198</v>
      </c>
      <c r="F8" s="5"/>
      <c r="G8" s="13">
        <f>E8*F8</f>
        <v>0</v>
      </c>
    </row>
    <row r="9" spans="1:8" ht="14.25">
      <c r="A9" s="17"/>
      <c r="B9" s="18" t="s">
        <v>5</v>
      </c>
      <c r="C9" s="41" t="s">
        <v>6</v>
      </c>
      <c r="D9" s="40"/>
      <c r="E9" s="40"/>
      <c r="F9" s="40"/>
      <c r="G9" s="44">
        <f>G11+G13</f>
        <v>0</v>
      </c>
    </row>
    <row r="10" spans="1:8" ht="14.25">
      <c r="A10" s="7"/>
      <c r="B10" s="24" t="s">
        <v>7</v>
      </c>
      <c r="C10" s="72" t="s">
        <v>8</v>
      </c>
      <c r="D10" s="73"/>
      <c r="E10" s="73"/>
      <c r="F10" s="73"/>
      <c r="G10" s="74"/>
    </row>
    <row r="11" spans="1:8" ht="25.5">
      <c r="A11" s="7">
        <v>30</v>
      </c>
      <c r="B11" s="25"/>
      <c r="C11" s="11" t="s">
        <v>45</v>
      </c>
      <c r="D11" s="5" t="s">
        <v>31</v>
      </c>
      <c r="E11" s="9">
        <v>495</v>
      </c>
      <c r="F11" s="5"/>
      <c r="G11" s="13">
        <f t="shared" ref="G11" si="0">E11*F11</f>
        <v>0</v>
      </c>
    </row>
    <row r="12" spans="1:8" ht="14.25">
      <c r="A12" s="7"/>
      <c r="B12" s="61" t="s">
        <v>11</v>
      </c>
      <c r="C12" s="75" t="s">
        <v>12</v>
      </c>
      <c r="D12" s="58"/>
      <c r="E12" s="58"/>
      <c r="F12" s="58"/>
      <c r="G12" s="58"/>
    </row>
    <row r="13" spans="1:8" ht="38.25">
      <c r="A13" s="7">
        <v>37</v>
      </c>
      <c r="B13" s="61"/>
      <c r="C13" s="12" t="s">
        <v>53</v>
      </c>
      <c r="D13" s="5" t="s">
        <v>13</v>
      </c>
      <c r="E13" s="9">
        <v>495</v>
      </c>
      <c r="F13" s="5"/>
      <c r="G13" s="13">
        <f>E13*F13</f>
        <v>0</v>
      </c>
    </row>
    <row r="14" spans="1:8" ht="14.25">
      <c r="A14" s="7"/>
      <c r="B14" s="18" t="s">
        <v>9</v>
      </c>
      <c r="C14" s="41" t="s">
        <v>10</v>
      </c>
      <c r="D14" s="40"/>
      <c r="E14" s="40"/>
      <c r="F14" s="40"/>
      <c r="G14" s="44">
        <f>G16</f>
        <v>0</v>
      </c>
    </row>
    <row r="15" spans="1:8" ht="14.25">
      <c r="A15" s="7"/>
      <c r="B15" s="62" t="s">
        <v>46</v>
      </c>
      <c r="C15" s="72" t="s">
        <v>47</v>
      </c>
      <c r="D15" s="73"/>
      <c r="E15" s="73"/>
      <c r="F15" s="73"/>
      <c r="G15" s="74"/>
    </row>
    <row r="16" spans="1:8" ht="25.5">
      <c r="A16" s="7">
        <v>38</v>
      </c>
      <c r="B16" s="63"/>
      <c r="C16" s="42" t="s">
        <v>52</v>
      </c>
      <c r="D16" s="5" t="s">
        <v>13</v>
      </c>
      <c r="E16" s="10">
        <v>495</v>
      </c>
      <c r="F16" s="47"/>
      <c r="G16" s="14">
        <f>E16*F16</f>
        <v>0</v>
      </c>
      <c r="H16" s="3"/>
    </row>
    <row r="17" spans="1:8" ht="14.25">
      <c r="A17" s="17"/>
      <c r="B17" s="23" t="s">
        <v>23</v>
      </c>
      <c r="C17" s="39" t="s">
        <v>24</v>
      </c>
      <c r="D17" s="40"/>
      <c r="E17" s="40"/>
      <c r="F17" s="40"/>
      <c r="G17" s="44">
        <f>G19</f>
        <v>0</v>
      </c>
    </row>
    <row r="18" spans="1:8" ht="14.25">
      <c r="A18" s="7"/>
      <c r="B18" s="62" t="s">
        <v>25</v>
      </c>
      <c r="C18" s="48" t="s">
        <v>26</v>
      </c>
      <c r="D18" s="48"/>
      <c r="E18" s="48"/>
      <c r="F18" s="48"/>
      <c r="G18" s="48"/>
    </row>
    <row r="19" spans="1:8" ht="25.5">
      <c r="A19" s="7">
        <v>50</v>
      </c>
      <c r="B19" s="63"/>
      <c r="C19" s="6" t="s">
        <v>32</v>
      </c>
      <c r="D19" s="5" t="s">
        <v>13</v>
      </c>
      <c r="E19" s="9">
        <v>200</v>
      </c>
      <c r="F19" s="5"/>
      <c r="G19" s="13">
        <f>E19*F19</f>
        <v>0</v>
      </c>
      <c r="H19" s="3"/>
    </row>
    <row r="20" spans="1:8" ht="14.25">
      <c r="A20" s="17"/>
      <c r="B20" s="18" t="s">
        <v>14</v>
      </c>
      <c r="C20" s="39" t="s">
        <v>15</v>
      </c>
      <c r="D20" s="40"/>
      <c r="E20" s="40"/>
      <c r="F20" s="40"/>
      <c r="G20" s="44">
        <f>G22</f>
        <v>0</v>
      </c>
    </row>
    <row r="21" spans="1:8" ht="14.25">
      <c r="A21" s="7"/>
      <c r="B21" s="61" t="s">
        <v>16</v>
      </c>
      <c r="C21" s="57" t="s">
        <v>17</v>
      </c>
      <c r="D21" s="58"/>
      <c r="E21" s="58"/>
      <c r="F21" s="58"/>
      <c r="G21" s="58"/>
    </row>
    <row r="22" spans="1:8" ht="25.5">
      <c r="A22" s="7">
        <v>57</v>
      </c>
      <c r="B22" s="61"/>
      <c r="C22" s="8" t="s">
        <v>48</v>
      </c>
      <c r="D22" s="5" t="s">
        <v>13</v>
      </c>
      <c r="E22" s="9">
        <v>250</v>
      </c>
      <c r="F22" s="5"/>
      <c r="G22" s="13">
        <f>E22*F22</f>
        <v>0</v>
      </c>
    </row>
    <row r="23" spans="1:8" ht="25.5" customHeight="1">
      <c r="A23" s="59" t="s">
        <v>20</v>
      </c>
      <c r="B23" s="59"/>
      <c r="C23" s="59"/>
      <c r="D23" s="59"/>
      <c r="E23" s="60"/>
      <c r="F23" s="46"/>
      <c r="G23" s="45">
        <f>G20+G17+G14+G9+G6</f>
        <v>0</v>
      </c>
    </row>
    <row r="24" spans="1:8" ht="36" customHeight="1">
      <c r="A24" s="59" t="s">
        <v>21</v>
      </c>
      <c r="B24" s="59"/>
      <c r="C24" s="59"/>
      <c r="D24" s="59"/>
      <c r="E24" s="59"/>
      <c r="F24" s="55">
        <f>G23*1.23</f>
        <v>0</v>
      </c>
      <c r="G24" s="56"/>
    </row>
    <row r="25" spans="1:8" ht="37.5" customHeight="1">
      <c r="B25" s="28"/>
      <c r="C25" s="28"/>
      <c r="D25" s="28"/>
      <c r="E25" s="28"/>
      <c r="F25" s="37"/>
      <c r="G25" s="43"/>
    </row>
    <row r="26" spans="1:8" ht="15">
      <c r="A26" s="29"/>
    </row>
    <row r="27" spans="1:8" ht="48" customHeight="1">
      <c r="A27" s="29"/>
      <c r="H27" s="3"/>
    </row>
    <row r="28" spans="1:8" ht="60" customHeight="1">
      <c r="A28" s="29"/>
    </row>
    <row r="29" spans="1:8" ht="13.5">
      <c r="A29" s="29"/>
    </row>
    <row r="30" spans="1:8" ht="15">
      <c r="A30" s="30"/>
    </row>
    <row r="31" spans="1:8" ht="15">
      <c r="A31" s="29"/>
      <c r="F31" s="3"/>
    </row>
    <row r="32" spans="1:8" ht="15">
      <c r="A32" s="29"/>
    </row>
    <row r="33" spans="1:8" ht="15">
      <c r="A33" s="29"/>
    </row>
    <row r="34" spans="1:8" ht="15">
      <c r="A34" s="29"/>
    </row>
    <row r="35" spans="1:8" ht="15">
      <c r="A35" s="29"/>
    </row>
    <row r="36" spans="1:8" ht="15">
      <c r="A36" s="29"/>
    </row>
    <row r="37" spans="1:8" ht="15">
      <c r="A37" s="29"/>
    </row>
    <row r="38" spans="1:8" ht="15">
      <c r="A38" s="29"/>
    </row>
    <row r="39" spans="1:8" ht="15">
      <c r="A39" s="29"/>
    </row>
    <row r="40" spans="1:8" ht="15">
      <c r="A40" s="30"/>
      <c r="H40" s="3"/>
    </row>
    <row r="41" spans="1:8" ht="15">
      <c r="A41" s="29"/>
    </row>
    <row r="42" spans="1:8" ht="15">
      <c r="A42" s="29"/>
    </row>
    <row r="43" spans="1:8" ht="15"/>
    <row r="44" spans="1:8" ht="15"/>
    <row r="45" spans="1:8" ht="15">
      <c r="A45" s="1"/>
    </row>
    <row r="46" spans="1:8" ht="15">
      <c r="A46" s="28"/>
      <c r="H46" s="3"/>
    </row>
    <row r="47" spans="1:8" ht="15"/>
    <row r="48" spans="1:8" ht="15"/>
    <row r="49" spans="8:8" ht="15"/>
    <row r="50" spans="8:8" ht="15"/>
    <row r="51" spans="8:8" ht="15"/>
    <row r="52" spans="8:8" ht="15"/>
    <row r="53" spans="8:8" ht="15"/>
    <row r="54" spans="8:8" ht="15"/>
    <row r="55" spans="8:8" ht="15"/>
    <row r="56" spans="8:8" ht="15"/>
    <row r="57" spans="8:8" ht="15">
      <c r="H57" s="3"/>
    </row>
    <row r="58" spans="8:8" ht="15"/>
    <row r="59" spans="8:8" ht="15"/>
    <row r="60" spans="8:8" ht="15"/>
    <row r="61" spans="8:8" ht="15"/>
    <row r="62" spans="8:8" ht="15"/>
    <row r="63" spans="8:8" ht="15"/>
    <row r="64" spans="8:8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72.75" customHeight="1"/>
    <row r="80" ht="15"/>
    <row r="81" ht="24" customHeight="1"/>
    <row r="82" ht="15"/>
    <row r="83" ht="15"/>
    <row r="84" ht="15"/>
    <row r="85" ht="15"/>
    <row r="86" ht="15"/>
    <row r="87" ht="15"/>
    <row r="88" ht="15"/>
    <row r="89" ht="15" customHeight="1"/>
    <row r="90" ht="59.25" customHeight="1"/>
    <row r="91" ht="15"/>
    <row r="92" ht="14.25" customHeight="1"/>
    <row r="93" ht="31.5" customHeight="1"/>
    <row r="94" ht="15"/>
    <row r="95" ht="15"/>
    <row r="96" ht="15"/>
    <row r="97" spans="9:9" ht="15"/>
    <row r="98" spans="9:9" ht="15"/>
    <row r="99" spans="9:9" ht="15"/>
    <row r="100" spans="9:9" ht="15"/>
    <row r="101" spans="9:9" ht="15"/>
    <row r="102" spans="9:9" ht="15"/>
    <row r="103" spans="9:9" ht="15"/>
    <row r="104" spans="9:9" ht="15"/>
    <row r="105" spans="9:9" ht="15"/>
    <row r="106" spans="9:9" ht="15"/>
    <row r="107" spans="9:9" ht="15"/>
    <row r="108" spans="9:9" ht="15"/>
    <row r="109" spans="9:9" ht="15"/>
    <row r="110" spans="9:9" ht="15"/>
    <row r="111" spans="9:9" ht="15">
      <c r="I111" s="3"/>
    </row>
    <row r="112" spans="9:9" ht="15">
      <c r="I112" s="3"/>
    </row>
    <row r="113" spans="9:9" ht="15">
      <c r="I113" s="3"/>
    </row>
    <row r="114" spans="9:9" ht="15">
      <c r="I114" s="3"/>
    </row>
    <row r="115" spans="9:9" ht="15">
      <c r="I115" s="3"/>
    </row>
    <row r="116" spans="9:9" ht="15">
      <c r="I116" s="3"/>
    </row>
    <row r="117" spans="9:9" ht="15">
      <c r="I117" s="3"/>
    </row>
    <row r="118" spans="9:9" ht="15">
      <c r="I118" s="3"/>
    </row>
    <row r="119" spans="9:9" ht="15">
      <c r="I119" s="3"/>
    </row>
    <row r="120" spans="9:9" ht="15">
      <c r="I120" s="3"/>
    </row>
    <row r="121" spans="9:9" ht="15">
      <c r="I121" s="3"/>
    </row>
    <row r="122" spans="9:9" ht="15">
      <c r="I122" s="3"/>
    </row>
    <row r="123" spans="9:9" ht="15">
      <c r="I123" s="3"/>
    </row>
    <row r="124" spans="9:9" ht="15">
      <c r="I124" s="3"/>
    </row>
    <row r="125" spans="9:9" ht="15">
      <c r="I125" s="3"/>
    </row>
    <row r="126" spans="9:9" ht="15">
      <c r="I126" s="3"/>
    </row>
    <row r="127" spans="9:9" ht="15">
      <c r="I127" s="3"/>
    </row>
    <row r="128" spans="9:9" ht="15">
      <c r="I128" s="3"/>
    </row>
    <row r="129" spans="9:9" ht="15">
      <c r="I129" s="3"/>
    </row>
    <row r="130" spans="9:9" ht="15">
      <c r="I130" s="3"/>
    </row>
    <row r="131" spans="9:9" ht="15">
      <c r="I131" s="3"/>
    </row>
    <row r="132" spans="9:9" ht="15">
      <c r="I132" s="3"/>
    </row>
    <row r="133" spans="9:9" ht="15">
      <c r="I133" s="3"/>
    </row>
    <row r="134" spans="9:9" ht="15">
      <c r="I134" s="3"/>
    </row>
    <row r="135" spans="9:9" ht="15">
      <c r="I135" s="3"/>
    </row>
    <row r="136" spans="9:9" ht="15">
      <c r="I136" s="3"/>
    </row>
    <row r="137" spans="9:9" ht="15">
      <c r="I137" s="3"/>
    </row>
    <row r="138" spans="9:9" ht="15">
      <c r="I138" s="3"/>
    </row>
    <row r="139" spans="9:9" ht="15">
      <c r="I139" s="3"/>
    </row>
    <row r="140" spans="9:9" ht="15">
      <c r="I140" s="3"/>
    </row>
    <row r="141" spans="9:9" ht="15">
      <c r="I141" s="3"/>
    </row>
    <row r="142" spans="9:9" ht="15">
      <c r="I142" s="3"/>
    </row>
    <row r="143" spans="9:9" ht="15">
      <c r="I143" s="3"/>
    </row>
    <row r="144" spans="9:9" ht="15">
      <c r="I144" s="3"/>
    </row>
    <row r="145" ht="15"/>
    <row r="146" ht="15"/>
    <row r="147" ht="15"/>
    <row r="148" ht="15"/>
    <row r="149" ht="15"/>
    <row r="150" ht="15"/>
    <row r="151" ht="15"/>
    <row r="152" ht="15"/>
    <row r="153" ht="15"/>
    <row r="155" ht="15"/>
  </sheetData>
  <mergeCells count="21">
    <mergeCell ref="C12:G12"/>
    <mergeCell ref="B15:B16"/>
    <mergeCell ref="C15:G15"/>
    <mergeCell ref="C7:G7"/>
    <mergeCell ref="B12:B13"/>
    <mergeCell ref="B7:B8"/>
    <mergeCell ref="C18:G18"/>
    <mergeCell ref="A1:G2"/>
    <mergeCell ref="F24:G24"/>
    <mergeCell ref="C21:G21"/>
    <mergeCell ref="A23:E23"/>
    <mergeCell ref="A24:E24"/>
    <mergeCell ref="B21:B22"/>
    <mergeCell ref="B18:B19"/>
    <mergeCell ref="G3:G4"/>
    <mergeCell ref="D3:E3"/>
    <mergeCell ref="A3:A4"/>
    <mergeCell ref="B3:B4"/>
    <mergeCell ref="C3:C4"/>
    <mergeCell ref="F3:F4"/>
    <mergeCell ref="C10:G10"/>
  </mergeCells>
  <printOptions horizontalCentered="1"/>
  <pageMargins left="0.28409090909090912" right="0.16098484848484848" top="0.59055118110236227" bottom="0.59055118110236227" header="0.19685039370078741" footer="0.19685039370078741"/>
  <pageSetup paperSize="9" orientation="portrait" r:id="rId1"/>
  <headerFooter>
    <oddHeader>&amp;C&amp;"Czcionka tekstu podstawowego,Pogrubiony"KOSZTORYS OFERTOWY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14"/>
  <sheetViews>
    <sheetView tabSelected="1" workbookViewId="0">
      <selection activeCell="L13" sqref="L13"/>
    </sheetView>
  </sheetViews>
  <sheetFormatPr defaultColWidth="8.75" defaultRowHeight="14.1" customHeight="1"/>
  <cols>
    <col min="1" max="1" width="3.125" style="2" customWidth="1"/>
    <col min="2" max="2" width="10.125" style="16" bestFit="1" customWidth="1"/>
    <col min="3" max="3" width="23.5" style="1" customWidth="1"/>
    <col min="4" max="4" width="5.25" style="1" customWidth="1"/>
    <col min="5" max="5" width="9.5" style="4" customWidth="1"/>
    <col min="6" max="6" width="9.375" style="1" customWidth="1"/>
    <col min="7" max="7" width="10.5" style="1" bestFit="1" customWidth="1"/>
    <col min="8" max="8" width="8.75" style="1"/>
    <col min="9" max="9" width="9" style="1" customWidth="1"/>
    <col min="10" max="16384" width="8.75" style="1"/>
  </cols>
  <sheetData>
    <row r="1" spans="1:7" ht="34.5" customHeight="1">
      <c r="A1" s="49" t="s">
        <v>51</v>
      </c>
      <c r="B1" s="76"/>
      <c r="C1" s="76"/>
      <c r="D1" s="76"/>
      <c r="E1" s="76"/>
      <c r="F1" s="76"/>
      <c r="G1" s="77"/>
    </row>
    <row r="2" spans="1:7" ht="30.75" customHeight="1">
      <c r="A2" s="78"/>
      <c r="B2" s="79"/>
      <c r="C2" s="79"/>
      <c r="D2" s="79"/>
      <c r="E2" s="79"/>
      <c r="F2" s="79"/>
      <c r="G2" s="80"/>
    </row>
    <row r="3" spans="1:7" ht="14.1" customHeight="1" thickBot="1"/>
    <row r="4" spans="1:7" ht="14.1" customHeight="1">
      <c r="A4" s="81" t="s">
        <v>33</v>
      </c>
      <c r="B4" s="82"/>
      <c r="C4" s="82"/>
      <c r="D4" s="82"/>
      <c r="E4" s="82"/>
      <c r="F4" s="82"/>
      <c r="G4" s="83"/>
    </row>
    <row r="5" spans="1:7" ht="14.1" customHeight="1">
      <c r="A5" s="84"/>
      <c r="B5" s="85"/>
      <c r="C5" s="85"/>
      <c r="D5" s="85"/>
      <c r="E5" s="85"/>
      <c r="F5" s="85"/>
      <c r="G5" s="86"/>
    </row>
    <row r="6" spans="1:7" ht="14.1" customHeight="1">
      <c r="A6" s="38" t="s">
        <v>34</v>
      </c>
      <c r="B6" s="87" t="s">
        <v>35</v>
      </c>
      <c r="C6" s="87"/>
      <c r="D6" s="87"/>
      <c r="E6" s="87"/>
      <c r="F6" s="87" t="s">
        <v>36</v>
      </c>
      <c r="G6" s="88"/>
    </row>
    <row r="7" spans="1:7" ht="14.1" customHeight="1">
      <c r="A7" s="31" t="s">
        <v>37</v>
      </c>
      <c r="B7" s="92" t="s">
        <v>28</v>
      </c>
      <c r="C7" s="92"/>
      <c r="D7" s="92"/>
      <c r="E7" s="92"/>
      <c r="F7" s="93">
        <f>'Kosztorys ofertowy '!G6</f>
        <v>0</v>
      </c>
      <c r="G7" s="94"/>
    </row>
    <row r="8" spans="1:7" ht="14.1" customHeight="1">
      <c r="A8" s="31" t="s">
        <v>38</v>
      </c>
      <c r="B8" s="92" t="s">
        <v>6</v>
      </c>
      <c r="C8" s="92"/>
      <c r="D8" s="92"/>
      <c r="E8" s="92"/>
      <c r="F8" s="93">
        <f>'Kosztorys ofertowy '!G9</f>
        <v>0</v>
      </c>
      <c r="G8" s="94"/>
    </row>
    <row r="9" spans="1:7" ht="14.1" customHeight="1">
      <c r="A9" s="32" t="s">
        <v>39</v>
      </c>
      <c r="B9" s="89" t="s">
        <v>10</v>
      </c>
      <c r="C9" s="89"/>
      <c r="D9" s="89"/>
      <c r="E9" s="89"/>
      <c r="F9" s="90">
        <f>'Kosztorys ofertowy '!G14</f>
        <v>0</v>
      </c>
      <c r="G9" s="91"/>
    </row>
    <row r="10" spans="1:7" ht="14.1" customHeight="1">
      <c r="A10" s="31" t="s">
        <v>40</v>
      </c>
      <c r="B10" s="92" t="s">
        <v>24</v>
      </c>
      <c r="C10" s="92"/>
      <c r="D10" s="92"/>
      <c r="E10" s="92"/>
      <c r="F10" s="93">
        <f>'Kosztorys ofertowy '!G17</f>
        <v>0</v>
      </c>
      <c r="G10" s="94"/>
    </row>
    <row r="11" spans="1:7" ht="14.1" customHeight="1">
      <c r="A11" s="32" t="s">
        <v>41</v>
      </c>
      <c r="B11" s="89" t="s">
        <v>15</v>
      </c>
      <c r="C11" s="89"/>
      <c r="D11" s="89"/>
      <c r="E11" s="89"/>
      <c r="F11" s="90">
        <f>SUM('Kosztorys ofertowy '!G22:G22)</f>
        <v>0</v>
      </c>
      <c r="G11" s="91"/>
    </row>
    <row r="12" spans="1:7" ht="14.1" customHeight="1" thickBot="1">
      <c r="A12" s="33"/>
      <c r="B12" s="34"/>
      <c r="C12" s="34"/>
      <c r="D12" s="99" t="s">
        <v>42</v>
      </c>
      <c r="E12" s="100"/>
      <c r="F12" s="101">
        <f>SUM(F7:G11)</f>
        <v>0</v>
      </c>
      <c r="G12" s="102"/>
    </row>
    <row r="13" spans="1:7" ht="14.1" customHeight="1" thickBot="1">
      <c r="A13" s="35"/>
      <c r="B13" s="35"/>
      <c r="C13" s="36"/>
      <c r="D13" s="95" t="s">
        <v>43</v>
      </c>
      <c r="E13" s="96"/>
      <c r="F13" s="97">
        <f>F12*0.23</f>
        <v>0</v>
      </c>
      <c r="G13" s="98"/>
    </row>
    <row r="14" spans="1:7" ht="14.1" customHeight="1" thickBot="1">
      <c r="A14" s="35"/>
      <c r="B14" s="35"/>
      <c r="C14" s="36"/>
      <c r="D14" s="95" t="s">
        <v>44</v>
      </c>
      <c r="E14" s="96"/>
      <c r="F14" s="97">
        <f>F12+F13</f>
        <v>0</v>
      </c>
      <c r="G14" s="98"/>
    </row>
  </sheetData>
  <mergeCells count="20">
    <mergeCell ref="D13:E13"/>
    <mergeCell ref="F13:G13"/>
    <mergeCell ref="D14:E14"/>
    <mergeCell ref="F14:G14"/>
    <mergeCell ref="B11:E11"/>
    <mergeCell ref="F11:G11"/>
    <mergeCell ref="D12:E12"/>
    <mergeCell ref="F12:G12"/>
    <mergeCell ref="B10:E10"/>
    <mergeCell ref="F10:G10"/>
    <mergeCell ref="B7:E7"/>
    <mergeCell ref="F7:G7"/>
    <mergeCell ref="B8:E8"/>
    <mergeCell ref="F8:G8"/>
    <mergeCell ref="A1:G2"/>
    <mergeCell ref="A4:G5"/>
    <mergeCell ref="B6:E6"/>
    <mergeCell ref="F6:G6"/>
    <mergeCell ref="B9:E9"/>
    <mergeCell ref="F9:G9"/>
  </mergeCells>
  <printOptions horizontalCentered="1"/>
  <pageMargins left="1.0625" right="0.8125" top="0.59055118110236227" bottom="0.59055118110236227" header="0.19685039370078741" footer="0.19685039370078741"/>
  <pageSetup paperSize="9" orientation="portrait" copies="2" r:id="rId1"/>
  <headerFooter>
    <oddHeader>&amp;C&amp;"Czcionka tekstu podstawowego,Pogrubiony"TABELA ELEMENTÓW SCALONYCH
&amp;"Arial,Normalny"&amp;10roboty drogowe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 ofertowy </vt:lpstr>
      <vt:lpstr>Tabela elementów scalonych</vt:lpstr>
      <vt:lpstr>'Kosztorys ofertowy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CAD4M</dc:creator>
  <cp:lastModifiedBy>Krzysztof Łuczaj</cp:lastModifiedBy>
  <cp:lastPrinted>2024-09-17T12:29:14Z</cp:lastPrinted>
  <dcterms:created xsi:type="dcterms:W3CDTF">2014-02-14T09:47:29Z</dcterms:created>
  <dcterms:modified xsi:type="dcterms:W3CDTF">2024-09-17T12:29:43Z</dcterms:modified>
</cp:coreProperties>
</file>